
<file path=[Content_Types].xml><?xml version="1.0" encoding="utf-8"?>
<Types xmlns="http://schemas.openxmlformats.org/package/2006/content-types">
  <Default Extension="bin" ContentType="image/jpe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media/image2.bin" ContentType="image/png"/>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NAS-PHILOU\Données\Projet\U-Stendhal 2025\12 - DCE\02 - Economie\2026-02-05- Rendu DCE Ind.6\"/>
    </mc:Choice>
  </mc:AlternateContent>
  <xr:revisionPtr revIDLastSave="0" documentId="13_ncr:1_{CCC36699-790D-4D7F-9E7D-1BB19451E77F}" xr6:coauthVersionLast="47" xr6:coauthVersionMax="47" xr10:uidLastSave="{00000000-0000-0000-0000-000000000000}"/>
  <bookViews>
    <workbookView xWindow="17652" yWindow="0" windowWidth="18684" windowHeight="17376" firstSheet="1" activeTab="2" xr2:uid="{00000000-000D-0000-FFFF-FFFF00000000}"/>
  </bookViews>
  <sheets>
    <sheet name="Lot N°05 Page de garde" sheetId="1" r:id="rId1"/>
    <sheet name="Lot N°05 PEINTURE INTERIEURE" sheetId="2" r:id="rId2"/>
    <sheet name="Lot N°05 PSE 01   Réfection co" sheetId="3" r:id="rId3"/>
  </sheets>
  <definedNames>
    <definedName name="_xlnm.Print_Titles" localSheetId="1">'Lot N°05 PEINTURE INTERIEURE'!$5:$5</definedName>
    <definedName name="_xlnm.Print_Titles" localSheetId="2">'Lot N°05 PSE 01   Réfection co'!$5:$5</definedName>
    <definedName name="_xlnm.Print_Area" localSheetId="1">'Lot N°05 PEINTURE INTERIEURE'!$A$5:$F$218</definedName>
    <definedName name="_xlnm.Print_Area" localSheetId="2">'Lot N°05 PSE 01   Réfection co'!$A$5:$F$32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2" l="1"/>
  <c r="F16" i="2"/>
  <c r="F211" i="2" s="1"/>
  <c r="F215" i="2" s="1"/>
  <c r="F216" i="2" s="1"/>
  <c r="F217" i="2" s="1"/>
  <c r="F63" i="2"/>
  <c r="F74" i="2"/>
  <c r="F80" i="2"/>
  <c r="F86" i="2"/>
  <c r="F99" i="2"/>
  <c r="F106" i="2"/>
  <c r="F112" i="2"/>
  <c r="F127" i="2"/>
  <c r="F133" i="2"/>
  <c r="F146" i="2"/>
  <c r="F155" i="2"/>
  <c r="F173" i="2"/>
  <c r="F182" i="2"/>
  <c r="F191" i="2"/>
  <c r="F198" i="2"/>
  <c r="F202" i="2"/>
  <c r="F206" i="2"/>
  <c r="B216" i="2"/>
  <c r="F8" i="3"/>
  <c r="F13" i="3"/>
  <c r="F19" i="3"/>
  <c r="B30" i="3"/>
  <c r="F25" i="3" l="1"/>
  <c r="F29" i="3"/>
  <c r="F30" i="3" l="1"/>
  <c r="F31" i="3" s="1"/>
</calcChain>
</file>

<file path=xl/sharedStrings.xml><?xml version="1.0" encoding="utf-8"?>
<sst xmlns="http://schemas.openxmlformats.org/spreadsheetml/2006/main" count="355" uniqueCount="353">
  <si>
    <t>U</t>
  </si>
  <si>
    <t>Quantité</t>
  </si>
  <si>
    <t>P.Unitaire en €</t>
  </si>
  <si>
    <t>Total en €</t>
  </si>
  <si>
    <t>05.3</t>
  </si>
  <si>
    <t>Description des ouvrages</t>
  </si>
  <si>
    <t>CH3</t>
  </si>
  <si>
    <t>18</t>
  </si>
  <si>
    <t>05.3.1</t>
  </si>
  <si>
    <t>Peinture intérieure</t>
  </si>
  <si>
    <t>CH4</t>
  </si>
  <si>
    <t>18</t>
  </si>
  <si>
    <t>05.3.1.1</t>
  </si>
  <si>
    <t>Peinture sur support plaques de plâtre</t>
  </si>
  <si>
    <t>CH5</t>
  </si>
  <si>
    <t>18</t>
  </si>
  <si>
    <t xml:space="preserve">05.3.1.1 1 </t>
  </si>
  <si>
    <t>Peinture sur cloison et doublage en plaques de plâtre</t>
  </si>
  <si>
    <t>m²</t>
  </si>
  <si>
    <t>ART</t>
  </si>
  <si>
    <t>PEI-A005</t>
  </si>
  <si>
    <t>Localisation :</t>
  </si>
  <si>
    <t>• BATIMENT F :</t>
  </si>
  <si>
    <t>Ensemble des cloisons et doublages créés</t>
  </si>
  <si>
    <t>• BATIMENT H :</t>
  </si>
  <si>
    <t>Ensemble des cloisons et doublages créés</t>
  </si>
  <si>
    <t xml:space="preserve">05.3.1.1 2 </t>
  </si>
  <si>
    <t>Peinture sur plafond plâtre</t>
  </si>
  <si>
    <t>m²</t>
  </si>
  <si>
    <t>ART</t>
  </si>
  <si>
    <t>PEI-A006</t>
  </si>
  <si>
    <t>Localisation :</t>
  </si>
  <si>
    <t>• BATIMENT F :</t>
  </si>
  <si>
    <t xml:space="preserve">Rez de chaussée, suivant plans de plafonds de l'architecte : </t>
  </si>
  <si>
    <t xml:space="preserve">    F Circ.02 Circulation</t>
  </si>
  <si>
    <t xml:space="preserve">    F Circ.03 Circulation</t>
  </si>
  <si>
    <t xml:space="preserve">   FLM01 Local ménage</t>
  </si>
  <si>
    <t xml:space="preserve">Niveau 1, suivant plans de plafonds de l'architecte : </t>
  </si>
  <si>
    <t xml:space="preserve">   Jouées de F1 Esc. 01, au droit des plafonds acoustiques des paliers et inter-paliers</t>
  </si>
  <si>
    <t xml:space="preserve">Niveau 2, suivant plans de plafonds de l'architecte : </t>
  </si>
  <si>
    <t xml:space="preserve">    F2 Circ. 02 Circulation</t>
  </si>
  <si>
    <t xml:space="preserve">    F203 Bureau BIB, placard</t>
  </si>
  <si>
    <t xml:space="preserve">    F204 Pôle transverse</t>
  </si>
  <si>
    <t xml:space="preserve">   F205 Archives inscriptions</t>
  </si>
  <si>
    <t xml:space="preserve">    F206 Pôle transverse</t>
  </si>
  <si>
    <t xml:space="preserve">    F207 Formation continue</t>
  </si>
  <si>
    <t xml:space="preserve">    F208 Resp. scolarité</t>
  </si>
  <si>
    <t xml:space="preserve">    F209 Resp. pôle transverse</t>
  </si>
  <si>
    <t xml:space="preserve">    F210 Resp. licences</t>
  </si>
  <si>
    <t xml:space="preserve">   F211 Master LEA</t>
  </si>
  <si>
    <t xml:space="preserve">    F212 Licence LEA</t>
  </si>
  <si>
    <t xml:space="preserve">    F213 Licence LLCER</t>
  </si>
  <si>
    <t xml:space="preserve">   Local ménage</t>
  </si>
  <si>
    <t xml:space="preserve">   Jouées de F2 Esc. 01, au droit des plafonds acoustiques des paliers et inter-paliers</t>
  </si>
  <si>
    <t xml:space="preserve">Niveau 3, suivant plans de plafonds de l'architecte : </t>
  </si>
  <si>
    <t xml:space="preserve">   F301 Local CTA</t>
  </si>
  <si>
    <t xml:space="preserve">  F319 Local CTA</t>
  </si>
  <si>
    <t xml:space="preserve">  F327 Local CTA</t>
  </si>
  <si>
    <t xml:space="preserve">   F336 Local technique</t>
  </si>
  <si>
    <t xml:space="preserve">    F3 LM01 Local ménage</t>
  </si>
  <si>
    <t xml:space="preserve">   F3 Circ. 01 Circulation, espace repro</t>
  </si>
  <si>
    <t>• BATIMENT H :</t>
  </si>
  <si>
    <t xml:space="preserve">Rez de chaussée, suivant plans de plafonds de l'architecte : </t>
  </si>
  <si>
    <t xml:space="preserve">  H004 Local CTA</t>
  </si>
  <si>
    <t xml:space="preserve">  H006 Gestion scolarité responsable</t>
  </si>
  <si>
    <t xml:space="preserve">    H008 Gestion scolarité</t>
  </si>
  <si>
    <t xml:space="preserve">    H010 Pôle partenaires</t>
  </si>
  <si>
    <t xml:space="preserve">    H012 Accueil inscriptions régie</t>
  </si>
  <si>
    <t xml:space="preserve">   Placard du H012 Accueil inscriptions régie</t>
  </si>
  <si>
    <t xml:space="preserve">   H014 Responsable régie</t>
  </si>
  <si>
    <t xml:space="preserve">   Jouées de H Circ. 02 Hall d’entrée, au droit des plafonds acoustiques et du vide de l'escalier</t>
  </si>
  <si>
    <t xml:space="preserve">Niveau 1, suivant plans de plafonds de l'architecte : </t>
  </si>
  <si>
    <t xml:space="preserve">    H104 Local technique</t>
  </si>
  <si>
    <t xml:space="preserve">05.3.1.1 3 </t>
  </si>
  <si>
    <t>Peinture de propreté sur cloison et doublage</t>
  </si>
  <si>
    <t>m²</t>
  </si>
  <si>
    <t>ART</t>
  </si>
  <si>
    <t>PEI-A008</t>
  </si>
  <si>
    <t>Localisation :</t>
  </si>
  <si>
    <t>• BATIMENT F :</t>
  </si>
  <si>
    <t>Niveau 3 :</t>
  </si>
  <si>
    <t xml:space="preserve">   F301 Local CTA</t>
  </si>
  <si>
    <t xml:space="preserve">  F327 Local CTA</t>
  </si>
  <si>
    <t xml:space="preserve">   F336 Local technique</t>
  </si>
  <si>
    <t>• BATIMENT H :</t>
  </si>
  <si>
    <t>Rez de chaussée :</t>
  </si>
  <si>
    <t xml:space="preserve">   H004 Local CTA</t>
  </si>
  <si>
    <t>05.3.1.2</t>
  </si>
  <si>
    <t>Peinture sur support existant</t>
  </si>
  <si>
    <t>CH5</t>
  </si>
  <si>
    <t>18</t>
  </si>
  <si>
    <t xml:space="preserve">05.3.1.2 1 </t>
  </si>
  <si>
    <t>Préparation des supports existants</t>
  </si>
  <si>
    <t>m²</t>
  </si>
  <si>
    <t>ART</t>
  </si>
  <si>
    <t>PEI-A060</t>
  </si>
  <si>
    <t>Localisation :</t>
  </si>
  <si>
    <t>• BATIMENT F :</t>
  </si>
  <si>
    <t>Ensemble des éléments existants repeints</t>
  </si>
  <si>
    <t>• BATIMENT H :</t>
  </si>
  <si>
    <t>Ensemble des éléments existants repeints</t>
  </si>
  <si>
    <t xml:space="preserve">05.3.1.2 2 </t>
  </si>
  <si>
    <t>Peinture sur mur existant</t>
  </si>
  <si>
    <t>m²</t>
  </si>
  <si>
    <t>ART</t>
  </si>
  <si>
    <t>PEI-A022</t>
  </si>
  <si>
    <t>Localisation :</t>
  </si>
  <si>
    <t>• BATIMENT F :</t>
  </si>
  <si>
    <t>Ensemble des murs existants repeints</t>
  </si>
  <si>
    <t>• BATIMENT H :</t>
  </si>
  <si>
    <t>Ensemble des murs existants repeints</t>
  </si>
  <si>
    <t xml:space="preserve">05.3.1.2 3 </t>
  </si>
  <si>
    <t>Peinture de propreté sur mur existant</t>
  </si>
  <si>
    <t>m²</t>
  </si>
  <si>
    <t>ART</t>
  </si>
  <si>
    <t>PEI-A024</t>
  </si>
  <si>
    <t>Localisation :</t>
  </si>
  <si>
    <t>• BATIMENT F :</t>
  </si>
  <si>
    <t>Niveau 3 :</t>
  </si>
  <si>
    <t xml:space="preserve">   F301 Local CTA</t>
  </si>
  <si>
    <t xml:space="preserve">  F327 Local CTA</t>
  </si>
  <si>
    <t xml:space="preserve">   F336 Local technique</t>
  </si>
  <si>
    <t>• BATIMENT H :</t>
  </si>
  <si>
    <t>Rez de chaussée :</t>
  </si>
  <si>
    <t xml:space="preserve">   H004 Local CTA</t>
  </si>
  <si>
    <t xml:space="preserve">Niveau 1 : </t>
  </si>
  <si>
    <t xml:space="preserve">    H104 Local technique</t>
  </si>
  <si>
    <t xml:space="preserve">05.3.1.2 4 </t>
  </si>
  <si>
    <t>Peinture sous-face d'escaliers</t>
  </si>
  <si>
    <t>m²</t>
  </si>
  <si>
    <t>ART</t>
  </si>
  <si>
    <t>PEI-A025</t>
  </si>
  <si>
    <t>Localisation :</t>
  </si>
  <si>
    <t>• BATIMENT F :</t>
  </si>
  <si>
    <t>Ensemble des escaliers</t>
  </si>
  <si>
    <t>• BATIMENT H :</t>
  </si>
  <si>
    <t>Ensemble des escaliers</t>
  </si>
  <si>
    <t>05.3.1.3</t>
  </si>
  <si>
    <t>Résine de sol</t>
  </si>
  <si>
    <t>CH5</t>
  </si>
  <si>
    <t>18</t>
  </si>
  <si>
    <t xml:space="preserve">05.3.1.3 1 </t>
  </si>
  <si>
    <t>Ragréage fibré</t>
  </si>
  <si>
    <t>m²</t>
  </si>
  <si>
    <t>ART</t>
  </si>
  <si>
    <t>000-C284</t>
  </si>
  <si>
    <t>Localisation :</t>
  </si>
  <si>
    <t>• BATIMENT F :</t>
  </si>
  <si>
    <t>Sous l'ensemble de la peinture de sol</t>
  </si>
  <si>
    <t>• BATIMENT H :</t>
  </si>
  <si>
    <t>Sous l'ensemble de la peinture de sol</t>
  </si>
  <si>
    <t xml:space="preserve">05.3.1.3 2 </t>
  </si>
  <si>
    <t>Résine sur sol béton</t>
  </si>
  <si>
    <t>m²</t>
  </si>
  <si>
    <t>ART</t>
  </si>
  <si>
    <t>PEI-A026</t>
  </si>
  <si>
    <t>Localisation :</t>
  </si>
  <si>
    <t>• BATIMENT F :</t>
  </si>
  <si>
    <t xml:space="preserve">Niveau 3 : </t>
  </si>
  <si>
    <t xml:space="preserve">   F301 Local CTA</t>
  </si>
  <si>
    <t xml:space="preserve">   F319 Local CTA</t>
  </si>
  <si>
    <t xml:space="preserve">    F327 Local CTA</t>
  </si>
  <si>
    <t xml:space="preserve">    F336 Local technique</t>
  </si>
  <si>
    <t>• BATIMENT H :</t>
  </si>
  <si>
    <t>Rez de chaussée :</t>
  </si>
  <si>
    <t xml:space="preserve">   H004 Local CTA</t>
  </si>
  <si>
    <t xml:space="preserve">Niveau 1 : </t>
  </si>
  <si>
    <t xml:space="preserve">    H104 Local technique</t>
  </si>
  <si>
    <t>05.3.1.4</t>
  </si>
  <si>
    <t>Peinture sur support bois</t>
  </si>
  <si>
    <t>CH5</t>
  </si>
  <si>
    <t>18</t>
  </si>
  <si>
    <t xml:space="preserve">05.3.1.4 1 </t>
  </si>
  <si>
    <t>Préparation des supports bois existants</t>
  </si>
  <si>
    <t>m²</t>
  </si>
  <si>
    <t>ART</t>
  </si>
  <si>
    <t>PEI-A003</t>
  </si>
  <si>
    <t>Localisation :</t>
  </si>
  <si>
    <t>• BATIMENT F :</t>
  </si>
  <si>
    <t>Ensemble des parements bois existants repeints</t>
  </si>
  <si>
    <t>• BATIMENT H :</t>
  </si>
  <si>
    <t>Ensemble des parements bois existants repeints</t>
  </si>
  <si>
    <t xml:space="preserve">05.3.1.4 2 </t>
  </si>
  <si>
    <t>Peinture sur parements bois</t>
  </si>
  <si>
    <t>m²</t>
  </si>
  <si>
    <t>ART</t>
  </si>
  <si>
    <t>PEI-A028</t>
  </si>
  <si>
    <t>Localisation :</t>
  </si>
  <si>
    <t>• BATIMENT F :</t>
  </si>
  <si>
    <t>Ensemble des portes de communication intérieures, neuves et existantes</t>
  </si>
  <si>
    <t>Ensemble des châssis vitrés intérieurs, neufs et existants</t>
  </si>
  <si>
    <t>Ensemble des tablettes, en appui intérieure des menuiseries extérieures</t>
  </si>
  <si>
    <t>Ensemble des trappes de visite</t>
  </si>
  <si>
    <t>Habillage de tête de mur</t>
  </si>
  <si>
    <t>• BATIMENT H :</t>
  </si>
  <si>
    <t>Ensemble des portes de communication intérieures, neuves et existantes</t>
  </si>
  <si>
    <t>Ensemble des tablettes, en appui intérieure des menuiseries extérieures</t>
  </si>
  <si>
    <t>Ensemble des bardages bois intérieurs</t>
  </si>
  <si>
    <t>Ensemble des trappes de visite</t>
  </si>
  <si>
    <t xml:space="preserve">05.3.1.4 3 </t>
  </si>
  <si>
    <t>Peinture sur éléments linéaires bois</t>
  </si>
  <si>
    <t>ml</t>
  </si>
  <si>
    <t>ART</t>
  </si>
  <si>
    <t>PEI-A029</t>
  </si>
  <si>
    <t>Localisation :</t>
  </si>
  <si>
    <t>• BATIMENT F :</t>
  </si>
  <si>
    <t>Ensemble des plinthes bois</t>
  </si>
  <si>
    <t>Ensemble des couvre-joints de dilatation</t>
  </si>
  <si>
    <t>• BATIMENT H :</t>
  </si>
  <si>
    <t>Ensemble des plinthes bois</t>
  </si>
  <si>
    <t>Ensemble des couvre-joints de dilatation</t>
  </si>
  <si>
    <t>05.3.1.5</t>
  </si>
  <si>
    <t>Revêtements muraux</t>
  </si>
  <si>
    <t>CH5</t>
  </si>
  <si>
    <t>18</t>
  </si>
  <si>
    <t xml:space="preserve">05.3.1.5 1 </t>
  </si>
  <si>
    <t>Plus-value pour toile de verre murale</t>
  </si>
  <si>
    <t>m²</t>
  </si>
  <si>
    <t>ART</t>
  </si>
  <si>
    <t>PEI-A035</t>
  </si>
  <si>
    <t>Localisation :</t>
  </si>
  <si>
    <t>• BATIMENT F :</t>
  </si>
  <si>
    <t>Rez de chaussée :</t>
  </si>
  <si>
    <t xml:space="preserve">    F Circ.01 Circulation</t>
  </si>
  <si>
    <t xml:space="preserve">    F Circ.02 Circulation</t>
  </si>
  <si>
    <t xml:space="preserve">    F Circ.03 Circulation</t>
  </si>
  <si>
    <t>• BATIMENT H :</t>
  </si>
  <si>
    <t>Rez de chaussée :</t>
  </si>
  <si>
    <t xml:space="preserve">    H Circ. 01 Circulation</t>
  </si>
  <si>
    <t xml:space="preserve">    H Circ. 01bis Circulation</t>
  </si>
  <si>
    <t xml:space="preserve">    H Circ. 02 Hall d’entrée</t>
  </si>
  <si>
    <t>Niveau 1 :</t>
  </si>
  <si>
    <t xml:space="preserve">    H1 Circ. 01 Circulation</t>
  </si>
  <si>
    <t xml:space="preserve">    H1 Circ. 02 Circulation</t>
  </si>
  <si>
    <t xml:space="preserve">    H1 Esc. 01</t>
  </si>
  <si>
    <t>05.3.1.6</t>
  </si>
  <si>
    <t>Peinture sur tuyauterie</t>
  </si>
  <si>
    <t>CH5</t>
  </si>
  <si>
    <t>18</t>
  </si>
  <si>
    <t xml:space="preserve">05.3.1.6 1 </t>
  </si>
  <si>
    <t>Peinture sur tuyauterie cuivre</t>
  </si>
  <si>
    <t>ml</t>
  </si>
  <si>
    <t>ART</t>
  </si>
  <si>
    <t>PEI-A054</t>
  </si>
  <si>
    <t>Localisation :</t>
  </si>
  <si>
    <t>• BATIMENT F :</t>
  </si>
  <si>
    <t>Niveau 2 :</t>
  </si>
  <si>
    <t xml:space="preserve">    F2 San. 01 Sanitaires, ensemble des tuyauteries cuivres apparentes</t>
  </si>
  <si>
    <t>Niveau 3 :</t>
  </si>
  <si>
    <t xml:space="preserve">   F3 San. 01 Sanitaires, ensemble des tuyauteries cuivres apparentes</t>
  </si>
  <si>
    <t xml:space="preserve">05.3.1.6 2 </t>
  </si>
  <si>
    <t>Peinture sur tuyauterie PVC</t>
  </si>
  <si>
    <t>ml</t>
  </si>
  <si>
    <t>ART</t>
  </si>
  <si>
    <t>PEI-A055</t>
  </si>
  <si>
    <t>Localisation :</t>
  </si>
  <si>
    <t>• BATIMENT F :</t>
  </si>
  <si>
    <t>Niveau 2 :</t>
  </si>
  <si>
    <t xml:space="preserve">    F2 San. 01 Sanitaires, ensemble des tuyauteries PVC apparentes</t>
  </si>
  <si>
    <t>Niveau 3 :</t>
  </si>
  <si>
    <t xml:space="preserve">   F3 San. 01 Sanitaires, ensemble des tuyauteries PVC apparentes</t>
  </si>
  <si>
    <t>05.3.1.7</t>
  </si>
  <si>
    <t>Mise aux normes escalier</t>
  </si>
  <si>
    <t>CH5</t>
  </si>
  <si>
    <t xml:space="preserve">05.3.1.7 1 </t>
  </si>
  <si>
    <t>Résine sur contremarche</t>
  </si>
  <si>
    <t>ml</t>
  </si>
  <si>
    <t>ART</t>
  </si>
  <si>
    <t>000-A672</t>
  </si>
  <si>
    <t>Localisation :</t>
  </si>
  <si>
    <t>• BATIMENT F :</t>
  </si>
  <si>
    <t>Ensemble des premières et dernières contremarches des escaliers existants</t>
  </si>
  <si>
    <t>• BATIMENT H :</t>
  </si>
  <si>
    <t>Ensemble des premières et dernières contremarches de l'escalier existant</t>
  </si>
  <si>
    <t>05.3.2</t>
  </si>
  <si>
    <t>Ouvrages divers</t>
  </si>
  <si>
    <t>CH4</t>
  </si>
  <si>
    <t>18</t>
  </si>
  <si>
    <t xml:space="preserve">05.3.2 1 </t>
  </si>
  <si>
    <t>Nettoyage de chantier</t>
  </si>
  <si>
    <t>Ft</t>
  </si>
  <si>
    <t>ART</t>
  </si>
  <si>
    <t>000-C328</t>
  </si>
  <si>
    <t>Localisation :</t>
  </si>
  <si>
    <t>• COMMUN :</t>
  </si>
  <si>
    <t>Ensemble du projet</t>
  </si>
  <si>
    <t xml:space="preserve">05.3.2 2 </t>
  </si>
  <si>
    <t>Nettoyage fin de chantier</t>
  </si>
  <si>
    <t>Ft</t>
  </si>
  <si>
    <t>ART</t>
  </si>
  <si>
    <t>PEI-A058</t>
  </si>
  <si>
    <t>Localisation :</t>
  </si>
  <si>
    <t>• COMMUN :</t>
  </si>
  <si>
    <t>Ensemble du projet</t>
  </si>
  <si>
    <t xml:space="preserve">05.3.2 3 </t>
  </si>
  <si>
    <t>Déchets de chantier</t>
  </si>
  <si>
    <t>Ft</t>
  </si>
  <si>
    <t>ART</t>
  </si>
  <si>
    <t>PEI-A059</t>
  </si>
  <si>
    <t>Localisation :</t>
  </si>
  <si>
    <t>• COMMUN :</t>
  </si>
  <si>
    <t>Ensemble du projet</t>
  </si>
  <si>
    <t>Total Description des ouvrages</t>
  </si>
  <si>
    <t>STOT</t>
  </si>
  <si>
    <t>Montant HT du Lot N°05 PEINTURE INTERIEURE</t>
  </si>
  <si>
    <t>TOTHT</t>
  </si>
  <si>
    <t>TVA</t>
  </si>
  <si>
    <t>Montant TTC</t>
  </si>
  <si>
    <t>TOTTTC</t>
  </si>
  <si>
    <t>U</t>
  </si>
  <si>
    <t>Quantité</t>
  </si>
  <si>
    <t>P.Unitaire en €</t>
  </si>
  <si>
    <t>Total en €</t>
  </si>
  <si>
    <t>05.4</t>
  </si>
  <si>
    <t>PSE 01 : Réfection complète bibliothèque</t>
  </si>
  <si>
    <t>CH3</t>
  </si>
  <si>
    <t xml:space="preserve">05.4 1 </t>
  </si>
  <si>
    <t>Peinture sur cloison et doublage en plaques de plâtre</t>
  </si>
  <si>
    <t>m²</t>
  </si>
  <si>
    <t>ART</t>
  </si>
  <si>
    <t>000-C420</t>
  </si>
  <si>
    <t>Localisation :</t>
  </si>
  <si>
    <t>• BATIMENT F :</t>
  </si>
  <si>
    <t>Niveau 2 :</t>
  </si>
  <si>
    <t xml:space="preserve">    Ensemble des cloisons créées de la PSE</t>
  </si>
  <si>
    <t xml:space="preserve">05.4 2 </t>
  </si>
  <si>
    <t>Peinture sur parements bois</t>
  </si>
  <si>
    <t>m²</t>
  </si>
  <si>
    <t>ART</t>
  </si>
  <si>
    <t>000-C416</t>
  </si>
  <si>
    <t>Localisation :</t>
  </si>
  <si>
    <t>• BATIMENT F :</t>
  </si>
  <si>
    <t>Niveau 2 :</t>
  </si>
  <si>
    <t xml:space="preserve">    Ensemble des portes de communication de la PSE</t>
  </si>
  <si>
    <t xml:space="preserve">    Ensemble des châssis vitrés de la PSE</t>
  </si>
  <si>
    <t xml:space="preserve">05.4 3 </t>
  </si>
  <si>
    <t>Peinture sur éléments linéaires bois</t>
  </si>
  <si>
    <t>ml</t>
  </si>
  <si>
    <t>ART</t>
  </si>
  <si>
    <t>000-C422</t>
  </si>
  <si>
    <t>Localisation :</t>
  </si>
  <si>
    <t>• BATIMENT F :</t>
  </si>
  <si>
    <t>Niveau 2 :</t>
  </si>
  <si>
    <t xml:space="preserve">    Ensemble des plinthes au droit des cloisons créées de la PSE</t>
  </si>
  <si>
    <t>Total PSE 01 : Réfection complète bibliothèque</t>
  </si>
  <si>
    <t>STOT</t>
  </si>
  <si>
    <t>Montant HT du Lot N°05 PEINTURE INTERIEURE</t>
  </si>
  <si>
    <t>TOTHT</t>
  </si>
  <si>
    <t>TVA</t>
  </si>
  <si>
    <t>Montant TTC</t>
  </si>
  <si>
    <t>TOTTTC</t>
  </si>
  <si>
    <r>
      <t xml:space="preserve">
Les quantités de la présente DPGF sont à titre indicatif et </t>
    </r>
    <r>
      <rPr>
        <b/>
        <sz val="11"/>
        <color rgb="FFFF0000"/>
        <rFont val="Calibri"/>
        <family val="2"/>
        <scheme val="minor"/>
      </rPr>
      <t>ne sont donc pas contractuelles.</t>
    </r>
    <r>
      <rPr>
        <b/>
        <sz val="11"/>
        <color theme="1"/>
        <rFont val="Calibri"/>
        <family val="2"/>
        <scheme val="minor"/>
      </rPr>
      <t xml:space="preserve"> L'entreprise est réputée avoir vérifié l'ensemble des métrés. 
Dans le cas ou les métrés de l'entreprise seraient en désaccord avec ceux de la DPGF, elle pourra modifier cette quantité en mettant le texte en couleur rouge afin de mieux localiser ces modifications. 
Les quantités non modifiées seront réputées validés par l'entreprise.</t>
    </r>
  </si>
  <si>
    <t xml:space="preserve">NOM DE L'ENTREPRISE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</si>
</sst>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
    <numFmt numFmtId="166" formatCode="#\ ##0;\-#,##0;"/>
  </numFmts>
  <fonts count="24"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2"/>
      <color rgb="FF000000"/>
      <name val="Arial Black"/>
      <family val="1"/>
    </font>
    <font>
      <b/>
      <i/>
      <sz val="8"/>
      <color rgb="FF000000"/>
      <name val="Arial Black"/>
      <family val="1"/>
    </font>
    <font>
      <b/>
      <sz val="11"/>
      <color rgb="FF000000"/>
      <name val="Arial Black"/>
      <family val="1"/>
    </font>
    <font>
      <i/>
      <sz val="10"/>
      <color rgb="FF000000"/>
      <name val="Arial"/>
      <family val="1"/>
    </font>
    <font>
      <sz val="9"/>
      <color rgb="FFFF0000"/>
      <name val="Arial Narrow"/>
      <family val="1"/>
    </font>
    <font>
      <b/>
      <i/>
      <sz val="11"/>
      <color rgb="FF000000"/>
      <name val="Arial"/>
      <family val="1"/>
    </font>
    <font>
      <b/>
      <sz val="10"/>
      <color rgb="FF000000"/>
      <name val="Arial"/>
      <family val="1"/>
    </font>
    <font>
      <b/>
      <sz val="9"/>
      <color rgb="FF000000"/>
      <name val="Arial"/>
      <family val="1"/>
    </font>
    <font>
      <sz val="9"/>
      <color rgb="FF000000"/>
      <name val="Arial"/>
      <family val="1"/>
    </font>
    <font>
      <sz val="10"/>
      <color rgb="FFFF0000"/>
      <name val="Arial"/>
      <family val="1"/>
    </font>
    <font>
      <b/>
      <u/>
      <sz val="8"/>
      <color rgb="FF000080"/>
      <name val="Arial"/>
      <family val="1"/>
    </font>
    <font>
      <sz val="8"/>
      <color rgb="FF00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1"/>
      <color rgb="FFFFFFFF"/>
      <name val="Calibri"/>
      <family val="1"/>
    </font>
    <font>
      <b/>
      <sz val="11"/>
      <color theme="1"/>
      <name val="Calibri"/>
      <family val="2"/>
      <scheme val="minor"/>
    </font>
    <font>
      <b/>
      <sz val="11"/>
      <color rgb="FFFF0000"/>
      <name val="Calibri"/>
      <family val="2"/>
      <scheme val="minor"/>
    </font>
  </fonts>
  <fills count="5">
    <fill>
      <patternFill patternType="none"/>
    </fill>
    <fill>
      <patternFill patternType="gray125"/>
    </fill>
    <fill>
      <patternFill patternType="solid">
        <fgColor rgb="FF65B2CC"/>
        <bgColor indexed="64"/>
      </patternFill>
    </fill>
    <fill>
      <patternFill patternType="solid">
        <fgColor rgb="FFFFFFFF"/>
      </patternFill>
    </fill>
    <fill>
      <patternFill patternType="solid">
        <fgColor theme="4" tint="0.59999389629810485"/>
        <bgColor indexed="64"/>
      </patternFill>
    </fill>
  </fills>
  <borders count="24">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style="hair">
        <color rgb="FF000000"/>
      </left>
      <right style="hair">
        <color rgb="FF000000"/>
      </right>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hair">
        <color rgb="FF000000"/>
      </right>
      <top style="thin">
        <color rgb="FF000000"/>
      </top>
      <bottom/>
      <diagonal/>
    </border>
    <border>
      <left style="hair">
        <color rgb="FF000000"/>
      </left>
      <right style="thin">
        <color rgb="FF000000"/>
      </right>
      <top style="thin">
        <color rgb="FF000000"/>
      </top>
      <bottom style="thin">
        <color rgb="FF000000"/>
      </bottom>
      <diagonal/>
    </border>
    <border>
      <left/>
      <right style="hair">
        <color rgb="FF000000"/>
      </right>
      <top style="thin">
        <color rgb="FF000000"/>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right style="hair">
        <color rgb="FF000000"/>
      </right>
      <top/>
      <bottom style="thin">
        <color rgb="FF000000"/>
      </bottom>
      <diagonal/>
    </border>
    <border>
      <left style="hair">
        <color rgb="FF000000"/>
      </left>
      <right style="thin">
        <color rgb="FF000000"/>
      </right>
      <top/>
      <bottom/>
      <diagonal/>
    </border>
    <border>
      <left/>
      <right style="hair">
        <color rgb="FF000000"/>
      </right>
      <top/>
      <bottom/>
      <diagonal/>
    </border>
    <border>
      <left style="thin">
        <color rgb="FF000000"/>
      </left>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hair">
        <color rgb="FF000000"/>
      </left>
      <right/>
      <top/>
      <bottom/>
      <diagonal/>
    </border>
    <border>
      <left/>
      <right/>
      <top/>
      <bottom style="thin">
        <color rgb="FF000000"/>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2" borderId="0">
      <alignment horizontal="left" vertical="top" wrapText="1"/>
    </xf>
    <xf numFmtId="0" fontId="2" fillId="0" borderId="0" applyFill="0">
      <alignment horizontal="left" vertical="top" wrapText="1"/>
    </xf>
    <xf numFmtId="0" fontId="2" fillId="0" borderId="0" applyFill="0">
      <alignment horizontal="left" vertical="top" wrapText="1"/>
    </xf>
    <xf numFmtId="0" fontId="5" fillId="2" borderId="0">
      <alignment horizontal="right" vertical="top" wrapText="1"/>
    </xf>
    <xf numFmtId="0" fontId="6"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9" fillId="0" borderId="0" applyFill="0">
      <alignment horizontal="right" vertical="top" wrapText="1"/>
    </xf>
    <xf numFmtId="0" fontId="10"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indent="3"/>
    </xf>
    <xf numFmtId="0" fontId="11" fillId="0" borderId="0" applyFill="0">
      <alignment horizontal="left" vertical="top" wrapText="1"/>
    </xf>
    <xf numFmtId="0" fontId="12" fillId="0" borderId="0" applyFill="0">
      <alignment horizontal="left" vertical="top" wrapText="1" indent="2"/>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3" fillId="0" borderId="0" applyFill="0">
      <alignment horizontal="left" vertical="top" wrapText="1"/>
    </xf>
    <xf numFmtId="0" fontId="14"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indent="2"/>
    </xf>
    <xf numFmtId="0" fontId="17" fillId="0" borderId="0" applyFill="0">
      <alignment horizontal="left" vertical="top" wrapText="1" indent="2"/>
    </xf>
    <xf numFmtId="0" fontId="18" fillId="0" borderId="0" applyFill="0">
      <alignment horizontal="left" vertical="top" wrapText="1"/>
    </xf>
  </cellStyleXfs>
  <cellXfs count="60">
    <xf numFmtId="0" fontId="0" fillId="0" borderId="0" xfId="0"/>
    <xf numFmtId="0" fontId="0" fillId="0" borderId="21" xfId="0" applyBorder="1" applyAlignment="1">
      <alignment horizontal="left" vertical="top" wrapText="1"/>
    </xf>
    <xf numFmtId="0" fontId="0" fillId="0" borderId="19" xfId="0" applyBorder="1" applyAlignment="1">
      <alignment horizontal="right" vertical="top" wrapText="1"/>
    </xf>
    <xf numFmtId="0" fontId="19" fillId="0" borderId="20" xfId="0" applyFont="1" applyBorder="1" applyAlignment="1">
      <alignment horizontal="center" vertical="top" wrapText="1"/>
    </xf>
    <xf numFmtId="0" fontId="19" fillId="0" borderId="20" xfId="0" applyFont="1" applyBorder="1" applyAlignment="1">
      <alignment horizontal="right" vertical="top" wrapText="1"/>
    </xf>
    <xf numFmtId="0" fontId="0" fillId="0" borderId="13" xfId="0" applyBorder="1" applyAlignment="1">
      <alignment horizontal="left" vertical="top" wrapText="1"/>
    </xf>
    <xf numFmtId="0" fontId="0" fillId="0" borderId="11" xfId="0" applyBorder="1" applyAlignment="1">
      <alignment horizontal="left" vertical="top" wrapText="1"/>
    </xf>
    <xf numFmtId="0" fontId="0" fillId="0" borderId="18" xfId="0" applyBorder="1" applyAlignment="1">
      <alignment horizontal="left" vertical="top" wrapText="1"/>
    </xf>
    <xf numFmtId="0" fontId="0" fillId="0" borderId="8" xfId="0" applyBorder="1" applyAlignment="1">
      <alignment horizontal="left" vertical="top" wrapText="1"/>
    </xf>
    <xf numFmtId="0" fontId="1" fillId="2" borderId="13" xfId="1" applyFill="1" applyBorder="1">
      <alignment horizontal="left" vertical="top" wrapText="1"/>
    </xf>
    <xf numFmtId="0" fontId="4" fillId="2" borderId="11" xfId="10" applyBorder="1">
      <alignment horizontal="left" vertical="top" wrapText="1"/>
    </xf>
    <xf numFmtId="0" fontId="0" fillId="0" borderId="6" xfId="0" applyFill="1" applyBorder="1" applyAlignment="1">
      <alignment horizontal="left" vertical="top" wrapText="1"/>
    </xf>
    <xf numFmtId="0" fontId="0" fillId="0" borderId="15" xfId="0" applyFill="1" applyBorder="1" applyAlignment="1">
      <alignment horizontal="left" vertical="top" wrapText="1"/>
    </xf>
    <xf numFmtId="49" fontId="0" fillId="0" borderId="0" xfId="0" applyNumberFormat="1" applyFill="1" applyAlignment="1">
      <alignment horizontal="left" vertical="top" wrapText="1"/>
    </xf>
    <xf numFmtId="0" fontId="1" fillId="3" borderId="7" xfId="1" applyFill="1" applyBorder="1">
      <alignment horizontal="left" vertical="top" wrapText="1"/>
    </xf>
    <xf numFmtId="0" fontId="6" fillId="0" borderId="9" xfId="14" applyFill="1" applyBorder="1">
      <alignment horizontal="left" vertical="top" wrapText="1"/>
    </xf>
    <xf numFmtId="0" fontId="1" fillId="3" borderId="17" xfId="1" applyFill="1" applyBorder="1">
      <alignment horizontal="left" vertical="top" wrapText="1"/>
    </xf>
    <xf numFmtId="0" fontId="10" fillId="0" borderId="16" xfId="18" applyFill="1" applyBorder="1">
      <alignment horizontal="left" vertical="top" wrapText="1"/>
    </xf>
    <xf numFmtId="0" fontId="1" fillId="0" borderId="17" xfId="1" applyFill="1" applyBorder="1">
      <alignment horizontal="left" vertical="top" wrapText="1"/>
    </xf>
    <xf numFmtId="0" fontId="2" fillId="0" borderId="16" xfId="26" applyFill="1" applyBorder="1">
      <alignment horizontal="left" vertical="top" wrapText="1" indent="3"/>
    </xf>
    <xf numFmtId="0" fontId="0" fillId="0" borderId="6" xfId="0" applyFill="1" applyBorder="1" applyAlignment="1">
      <alignment horizontal="center" vertical="top"/>
    </xf>
    <xf numFmtId="164" fontId="0" fillId="0" borderId="6" xfId="0" applyNumberFormat="1" applyFill="1" applyBorder="1" applyAlignment="1" applyProtection="1">
      <alignment horizontal="right" vertical="top" wrapText="1"/>
      <protection locked="0"/>
    </xf>
    <xf numFmtId="164" fontId="0" fillId="0" borderId="15" xfId="0" applyNumberFormat="1" applyFill="1" applyBorder="1" applyAlignment="1">
      <alignment horizontal="right" vertical="top" wrapText="1"/>
    </xf>
    <xf numFmtId="0" fontId="20" fillId="0" borderId="17" xfId="0" applyFont="1" applyFill="1" applyBorder="1" applyAlignment="1">
      <alignment horizontal="left" vertical="top" wrapText="1"/>
    </xf>
    <xf numFmtId="0" fontId="14" fillId="0" borderId="16" xfId="35" applyFill="1" applyBorder="1">
      <alignment horizontal="left" vertical="top" wrapText="1" indent="2"/>
    </xf>
    <xf numFmtId="0" fontId="15" fillId="0" borderId="16" xfId="37" applyFill="1" applyBorder="1">
      <alignment horizontal="left" vertical="top" wrapText="1" indent="2"/>
    </xf>
    <xf numFmtId="0" fontId="15" fillId="0" borderId="16" xfId="38" applyFill="1" applyBorder="1">
      <alignment horizontal="left" vertical="top" wrapText="1" indent="2"/>
    </xf>
    <xf numFmtId="0" fontId="6" fillId="0" borderId="16" xfId="14" applyFill="1" applyBorder="1">
      <alignment horizontal="left" vertical="top" wrapText="1"/>
    </xf>
    <xf numFmtId="0" fontId="20" fillId="0" borderId="3" xfId="0" applyFont="1" applyFill="1" applyBorder="1" applyAlignment="1">
      <alignment horizontal="left" vertical="top" wrapText="1"/>
    </xf>
    <xf numFmtId="0" fontId="0" fillId="0" borderId="14" xfId="0" applyFill="1" applyBorder="1" applyAlignment="1">
      <alignment horizontal="left" vertical="top" wrapText="1"/>
    </xf>
    <xf numFmtId="0" fontId="0" fillId="0" borderId="4" xfId="0" applyFill="1" applyBorder="1" applyAlignment="1">
      <alignment horizontal="left" vertical="top" wrapText="1"/>
    </xf>
    <xf numFmtId="0" fontId="1" fillId="2" borderId="13" xfId="13" applyFont="1" applyBorder="1" applyAlignment="1">
      <alignment horizontal="left" vertical="top" wrapText="1"/>
    </xf>
    <xf numFmtId="0" fontId="5" fillId="2" borderId="11" xfId="13" applyBorder="1">
      <alignment horizontal="right" vertical="top" wrapText="1"/>
    </xf>
    <xf numFmtId="164" fontId="0" fillId="0" borderId="10" xfId="0" applyNumberFormat="1" applyFill="1" applyBorder="1" applyAlignment="1">
      <alignment horizontal="right" vertical="top" wrapText="1"/>
    </xf>
    <xf numFmtId="0" fontId="0" fillId="0" borderId="12" xfId="0" applyFill="1" applyBorder="1" applyAlignment="1">
      <alignment horizontal="left" vertical="top" wrapText="1"/>
    </xf>
    <xf numFmtId="0" fontId="20" fillId="0" borderId="7" xfId="0" applyFont="1" applyFill="1" applyBorder="1" applyAlignment="1">
      <alignment horizontal="left" vertical="top" wrapText="1"/>
    </xf>
    <xf numFmtId="0" fontId="0" fillId="0" borderId="9" xfId="0" applyFill="1" applyBorder="1" applyAlignment="1">
      <alignment horizontal="left" vertical="top" wrapText="1"/>
    </xf>
    <xf numFmtId="0" fontId="0" fillId="0" borderId="5" xfId="0" applyFill="1" applyBorder="1" applyAlignment="1">
      <alignment horizontal="left" vertical="top" wrapText="1"/>
    </xf>
    <xf numFmtId="0" fontId="0" fillId="0" borderId="2" xfId="0" applyFill="1" applyBorder="1" applyAlignment="1">
      <alignment horizontal="left" vertical="top" wrapText="1"/>
    </xf>
    <xf numFmtId="0" fontId="0" fillId="0" borderId="1" xfId="0" applyFill="1" applyBorder="1" applyAlignment="1">
      <alignment horizontal="left" vertical="top" wrapText="1"/>
    </xf>
    <xf numFmtId="0" fontId="19" fillId="0" borderId="0" xfId="0" applyFont="1" applyFill="1" applyAlignment="1">
      <alignment horizontal="left" vertical="top" wrapText="1"/>
    </xf>
    <xf numFmtId="164" fontId="19" fillId="0" borderId="0" xfId="0" applyNumberFormat="1" applyFont="1" applyFill="1" applyAlignment="1">
      <alignment horizontal="right" vertical="top" wrapText="1"/>
    </xf>
    <xf numFmtId="166" fontId="21" fillId="3" borderId="0" xfId="0" applyNumberFormat="1" applyFont="1" applyFill="1" applyAlignment="1">
      <alignment horizontal="left" vertical="top" wrapText="1"/>
    </xf>
    <xf numFmtId="0" fontId="1" fillId="0" borderId="7" xfId="1" applyFill="1" applyBorder="1">
      <alignment horizontal="left" vertical="top" wrapText="1"/>
    </xf>
    <xf numFmtId="0" fontId="2" fillId="0" borderId="9" xfId="26" applyFill="1" applyBorder="1">
      <alignment horizontal="left" vertical="top" wrapText="1" indent="3"/>
    </xf>
    <xf numFmtId="0" fontId="22" fillId="0" borderId="0" xfId="0" applyFont="1" applyAlignment="1">
      <alignment horizontal="left" vertical="top" wrapText="1"/>
    </xf>
    <xf numFmtId="0" fontId="22" fillId="0" borderId="0" xfId="0" applyFont="1" applyAlignment="1">
      <alignment horizontal="left" vertical="top"/>
    </xf>
    <xf numFmtId="0" fontId="22" fillId="0" borderId="0" xfId="0" applyFont="1" applyAlignment="1">
      <alignment horizontal="left" vertical="top" wrapText="1"/>
    </xf>
    <xf numFmtId="0" fontId="22" fillId="0" borderId="0" xfId="0" applyFont="1" applyAlignment="1">
      <alignment horizontal="left" vertical="top"/>
    </xf>
    <xf numFmtId="164" fontId="0" fillId="4" borderId="22" xfId="0" applyNumberFormat="1" applyFill="1" applyBorder="1" applyAlignment="1" applyProtection="1">
      <alignment horizontal="center" vertical="top" wrapText="1"/>
      <protection locked="0"/>
    </xf>
    <xf numFmtId="164" fontId="0" fillId="4" borderId="0" xfId="0" applyNumberFormat="1" applyFill="1" applyAlignment="1" applyProtection="1">
      <alignment horizontal="center" vertical="top" wrapText="1"/>
      <protection locked="0"/>
    </xf>
    <xf numFmtId="164" fontId="0" fillId="4" borderId="16" xfId="0" applyNumberFormat="1" applyFill="1" applyBorder="1" applyAlignment="1" applyProtection="1">
      <alignment horizontal="center" vertical="top" wrapText="1"/>
      <protection locked="0"/>
    </xf>
    <xf numFmtId="0" fontId="22" fillId="0" borderId="23" xfId="0" applyFont="1" applyBorder="1" applyAlignment="1">
      <alignment horizontal="left" vertical="top" wrapText="1"/>
    </xf>
    <xf numFmtId="0" fontId="22" fillId="0" borderId="23" xfId="0" applyFont="1" applyBorder="1" applyAlignment="1">
      <alignment horizontal="left" vertical="top"/>
    </xf>
    <xf numFmtId="165" fontId="0" fillId="0" borderId="6" xfId="0" applyNumberFormat="1" applyFill="1" applyBorder="1" applyAlignment="1" applyProtection="1">
      <alignment horizontal="right" vertical="top" wrapText="1"/>
      <protection locked="0"/>
    </xf>
    <xf numFmtId="164" fontId="0" fillId="4" borderId="6" xfId="0" applyNumberFormat="1" applyFill="1" applyBorder="1" applyAlignment="1" applyProtection="1">
      <alignment horizontal="right" vertical="top" wrapText="1"/>
      <protection locked="0"/>
    </xf>
    <xf numFmtId="0" fontId="0" fillId="0" borderId="18" xfId="0" applyBorder="1" applyAlignment="1" applyProtection="1">
      <alignment horizontal="left" vertical="top" wrapText="1"/>
      <protection locked="0"/>
    </xf>
    <xf numFmtId="0" fontId="0" fillId="0" borderId="6" xfId="0" applyFill="1" applyBorder="1" applyAlignment="1" applyProtection="1">
      <alignment horizontal="left" vertical="top" wrapText="1"/>
      <protection locked="0"/>
    </xf>
    <xf numFmtId="166" fontId="0" fillId="0" borderId="6" xfId="0" applyNumberFormat="1" applyFill="1" applyBorder="1" applyAlignment="1" applyProtection="1">
      <alignment horizontal="right" vertical="top" wrapText="1"/>
      <protection locked="0"/>
    </xf>
    <xf numFmtId="0" fontId="0" fillId="0" borderId="2" xfId="0" applyFill="1" applyBorder="1" applyAlignment="1" applyProtection="1">
      <alignment horizontal="left" vertical="top" wrapText="1"/>
      <protection locked="0"/>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bin"/><Relationship Id="rId1" Type="http://schemas.openxmlformats.org/officeDocument/2006/relationships/image" Target="../media/image1.bin"/></Relationships>
</file>

<file path=xl/drawings/drawing1.xml><?xml version="1.0" encoding="utf-8"?>
<xdr:wsDr xmlns:xdr="http://schemas.openxmlformats.org/drawingml/2006/spreadsheetDrawing" xmlns:a="http://schemas.openxmlformats.org/drawingml/2006/main">
  <xdr:twoCellAnchor editAs="absolute">
    <xdr:from>
      <xdr:col>0</xdr:col>
      <xdr:colOff>72000</xdr:colOff>
      <xdr:row>25</xdr:row>
      <xdr:rowOff>25657</xdr:rowOff>
    </xdr:from>
    <xdr:to>
      <xdr:col>0</xdr:col>
      <xdr:colOff>2736000</xdr:colOff>
      <xdr:row>44</xdr:row>
      <xdr:rowOff>17426</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96730" y="4788157"/>
          <a:ext cx="2660087" cy="3611270"/>
        </a:xfrm>
        <a:prstGeom prst="roundRect">
          <a:avLst>
            <a:gd name="adj" fmla="val 10005"/>
          </a:avLst>
        </a:prstGeom>
        <a:solidFill>
          <a:srgbClr val="09709F"/>
        </a:solidFill>
        <a:ln>
          <a:noFill/>
        </a:ln>
      </xdr:spPr>
      <xdr:style>
        <a:lnRef idx="2">
          <a:schemeClr val="accent1">
            <a:shade val="50000"/>
          </a:schemeClr>
        </a:lnRef>
        <a:fillRef idx="0">
          <a:srgbClr val="09709F"/>
        </a:fillRef>
        <a:effectRef idx="0">
          <a:schemeClr val="accent1"/>
        </a:effectRef>
        <a:fontRef idx="minor">
          <a:schemeClr val="accent1"/>
        </a:fontRef>
      </xdr:style>
      <xdr:txBody>
        <a:bodyPr vertOverflow="clip" horzOverflow="clip" lIns="96730" tIns="0" rIns="0" bIns="0" rtlCol="0" anchor="t"/>
        <a:lstStyle/>
        <a:p>
          <a:pPr algn="l"/>
          <a:endParaRPr sz="900" b="1">
            <a:solidFill>
              <a:srgbClr val="000000"/>
            </a:solidFill>
            <a:latin typeface="MS Shell Dlg"/>
          </a:endParaRPr>
        </a:p>
        <a:p>
          <a:pPr algn="l"/>
          <a:r>
            <a:rPr lang="fr-FR" sz="900" b="1" i="0">
              <a:solidFill>
                <a:srgbClr val="000000"/>
              </a:solidFill>
              <a:latin typeface="MS Shell Dlg"/>
            </a:rPr>
            <a:t>Architecte </a:t>
          </a:r>
          <a:r>
            <a:rPr lang="fr-FR" sz="900" b="0" i="0">
              <a:solidFill>
                <a:srgbClr val="000000"/>
              </a:solidFill>
              <a:latin typeface="MS Shell Dlg"/>
            </a:rPr>
            <a:t>Chabal Architectes</a:t>
          </a:r>
        </a:p>
        <a:p>
          <a:pPr algn="l"/>
          <a:r>
            <a:rPr lang="fr-FR" sz="900" b="0" i="0">
              <a:solidFill>
                <a:srgbClr val="000000"/>
              </a:solidFill>
              <a:latin typeface="MS Shell Dlg"/>
            </a:rPr>
            <a:t>8 Rue Charles Testoud</a:t>
          </a:r>
        </a:p>
        <a:p>
          <a:pPr algn="l"/>
          <a:r>
            <a:rPr lang="fr-FR" sz="900" b="0" i="0">
              <a:solidFill>
                <a:srgbClr val="000000"/>
              </a:solidFill>
              <a:latin typeface="MS Shell Dlg"/>
            </a:rPr>
            <a:t>38000 GRENOBLE</a:t>
          </a:r>
        </a:p>
        <a:p>
          <a:pPr algn="l"/>
          <a:r>
            <a:rPr lang="fr-FR" sz="900" b="0" i="0">
              <a:solidFill>
                <a:srgbClr val="000000"/>
              </a:solidFill>
              <a:latin typeface="MS Shell Dlg"/>
            </a:rPr>
            <a:t>Tel : 04 76 47 00 76</a:t>
          </a:r>
        </a:p>
        <a:p>
          <a:pPr algn="l"/>
          <a:r>
            <a:rPr lang="fr-FR" sz="900" b="1" i="0">
              <a:solidFill>
                <a:srgbClr val="000000"/>
              </a:solidFill>
              <a:latin typeface="MS Shell Dlg"/>
            </a:rPr>
            <a:t>Email : chabal-architectes@chabal.fr</a:t>
          </a:r>
        </a:p>
        <a:p>
          <a:pPr algn="l"/>
          <a:endParaRPr sz="900" b="1">
            <a:solidFill>
              <a:srgbClr val="000000"/>
            </a:solidFill>
            <a:latin typeface="MS Shell Dlg"/>
          </a:endParaRPr>
        </a:p>
        <a:p>
          <a:pPr algn="l"/>
          <a:r>
            <a:rPr lang="fr-FR" sz="900" b="1" i="0">
              <a:solidFill>
                <a:srgbClr val="000000"/>
              </a:solidFill>
              <a:latin typeface="MS Shell Dlg"/>
            </a:rPr>
            <a:t>BE Fluides </a:t>
          </a:r>
          <a:r>
            <a:rPr lang="fr-FR" sz="900" b="0" i="0">
              <a:solidFill>
                <a:srgbClr val="000000"/>
              </a:solidFill>
              <a:latin typeface="MS Shell Dlg"/>
            </a:rPr>
            <a:t>CET</a:t>
          </a:r>
        </a:p>
        <a:p>
          <a:pPr algn="l"/>
          <a:r>
            <a:rPr lang="fr-FR" sz="900" b="0" i="0">
              <a:solidFill>
                <a:srgbClr val="000000"/>
              </a:solidFill>
              <a:latin typeface="MS Shell Dlg"/>
            </a:rPr>
            <a:t>47 Chemin de la Taillat BP117</a:t>
          </a:r>
        </a:p>
        <a:p>
          <a:pPr algn="l"/>
          <a:r>
            <a:rPr lang="fr-FR" sz="900" b="0" i="0">
              <a:solidFill>
                <a:srgbClr val="000000"/>
              </a:solidFill>
              <a:latin typeface="MS Shell Dlg"/>
            </a:rPr>
            <a:t>38243 MEYLAN</a:t>
          </a:r>
        </a:p>
        <a:p>
          <a:pPr algn="l"/>
          <a:r>
            <a:rPr lang="fr-FR" sz="900" b="0" i="0">
              <a:solidFill>
                <a:srgbClr val="000000"/>
              </a:solidFill>
              <a:latin typeface="MS Shell Dlg"/>
            </a:rPr>
            <a:t>Tel : 04 76 90 62 18</a:t>
          </a:r>
        </a:p>
        <a:p>
          <a:pPr algn="l"/>
          <a:r>
            <a:rPr lang="fr-FR" sz="900" b="1" i="0">
              <a:solidFill>
                <a:srgbClr val="000000"/>
              </a:solidFill>
              <a:latin typeface="MS Shell Dlg"/>
            </a:rPr>
            <a:t>Email : contacts@be-cet.fr</a:t>
          </a:r>
        </a:p>
        <a:p>
          <a:pPr algn="l"/>
          <a:endParaRPr sz="800">
            <a:solidFill>
              <a:srgbClr val="000000"/>
            </a:solidFill>
            <a:latin typeface="MS Shell Dlg"/>
          </a:endParaRPr>
        </a:p>
        <a:p>
          <a:pPr algn="l"/>
          <a:r>
            <a:rPr lang="fr-FR" sz="900" b="1"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b="1">
            <a:solidFill>
              <a:srgbClr val="000000"/>
            </a:solidFill>
            <a:latin typeface="MS Shell Dlg"/>
          </a:endParaRPr>
        </a:p>
        <a:p>
          <a:pPr algn="l"/>
          <a:endParaRPr sz="900" b="1">
            <a:solidFill>
              <a:srgbClr val="000000"/>
            </a:solidFill>
            <a:latin typeface="MS Shell Dlg"/>
          </a:endParaRPr>
        </a:p>
        <a:p>
          <a:pPr algn="l"/>
          <a:endParaRPr sz="900" b="1">
            <a:solidFill>
              <a:srgbClr val="000000"/>
            </a:solidFill>
            <a:latin typeface="MS Shell Dlg"/>
          </a:endParaRPr>
        </a:p>
        <a:p>
          <a:pPr algn="l"/>
          <a:r>
            <a:rPr lang="fr-FR" sz="900" b="1" i="0">
              <a:solidFill>
                <a:srgbClr val="000000"/>
              </a:solidFill>
              <a:latin typeface="MS Shell Dlg"/>
            </a:rPr>
            <a:t> </a:t>
          </a:r>
          <a:r>
            <a:rPr lang="fr-FR" sz="900" b="0"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a:solidFill>
              <a:srgbClr val="000000"/>
            </a:solidFill>
            <a:latin typeface="MS Shell Dlg"/>
          </a:endParaRPr>
        </a:p>
        <a:p>
          <a:pPr algn="l"/>
          <a:endParaRPr sz="900" b="1">
            <a:solidFill>
              <a:srgbClr val="000000"/>
            </a:solidFill>
            <a:latin typeface="MS Shell Dlg"/>
          </a:endParaRPr>
        </a:p>
        <a:p>
          <a:pPr algn="l"/>
          <a:endParaRPr sz="900" b="1">
            <a:solidFill>
              <a:srgbClr val="000000"/>
            </a:solidFill>
            <a:latin typeface="MS Shell Dlg"/>
          </a:endParaRPr>
        </a:p>
        <a:p>
          <a:pPr algn="l"/>
          <a:r>
            <a:rPr lang="fr-FR" sz="900" b="1" i="0">
              <a:solidFill>
                <a:srgbClr val="000000"/>
              </a:solidFill>
              <a:latin typeface="MS Shell Dlg"/>
            </a:rPr>
            <a:t> </a:t>
          </a:r>
          <a:r>
            <a:rPr lang="fr-FR" sz="900" b="0"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a:solidFill>
              <a:srgbClr val="000000"/>
            </a:solidFill>
            <a:latin typeface="MS Shell Dlg"/>
          </a:endParaRPr>
        </a:p>
        <a:p>
          <a:pPr algn="l"/>
          <a:endParaRPr sz="900" b="1">
            <a:solidFill>
              <a:srgbClr val="000000"/>
            </a:solidFill>
            <a:latin typeface="MS Shell Dlg"/>
          </a:endParaRPr>
        </a:p>
        <a:p>
          <a:pPr algn="l"/>
          <a:endParaRPr sz="800">
            <a:solidFill>
              <a:srgbClr val="000000"/>
            </a:solidFill>
            <a:latin typeface="MS Shell Dlg"/>
          </a:endParaRPr>
        </a:p>
      </xdr:txBody>
    </xdr:sp>
    <xdr:clientData/>
  </xdr:twoCellAnchor>
  <xdr:twoCellAnchor editAs="absolute">
    <xdr:from>
      <xdr:col>0</xdr:col>
      <xdr:colOff>36000</xdr:colOff>
      <xdr:row>0</xdr:row>
      <xdr:rowOff>128974</xdr:rowOff>
    </xdr:from>
    <xdr:to>
      <xdr:col>0</xdr:col>
      <xdr:colOff>2484000</xdr:colOff>
      <xdr:row>9</xdr:row>
      <xdr:rowOff>123378</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64487" y="128974"/>
          <a:ext cx="2434383" cy="1708904"/>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200" b="1" i="0">
              <a:solidFill>
                <a:srgbClr val="909090"/>
              </a:solidFill>
              <a:latin typeface="MS Shell Dlg"/>
            </a:rPr>
            <a:t>Maitre d'Ouvrage :</a:t>
          </a:r>
        </a:p>
        <a:p>
          <a:pPr algn="ctr"/>
          <a:r>
            <a:rPr lang="fr-FR" sz="1400" b="1" i="0">
              <a:solidFill>
                <a:srgbClr val="909090"/>
              </a:solidFill>
              <a:latin typeface="MS Shell Dlg"/>
            </a:rPr>
            <a:t> </a:t>
          </a:r>
        </a:p>
        <a:p>
          <a:pPr algn="ctr"/>
          <a:r>
            <a:rPr lang="fr-FR" sz="1400" b="1" i="0">
              <a:solidFill>
                <a:srgbClr val="000000"/>
              </a:solidFill>
              <a:latin typeface="MS Shell Dlg"/>
            </a:rPr>
            <a:t>Université Grenoble Alpes</a:t>
          </a:r>
        </a:p>
        <a:p>
          <a:pPr algn="ctr"/>
          <a:r>
            <a:rPr lang="fr-FR" sz="1000" b="1" i="0">
              <a:solidFill>
                <a:srgbClr val="000000"/>
              </a:solidFill>
              <a:latin typeface="MS Shell Dlg"/>
            </a:rPr>
            <a:t>DGD PAT - Direction de la programmation et des projets immobiliers </a:t>
          </a:r>
        </a:p>
        <a:p>
          <a:pPr algn="ctr"/>
          <a:r>
            <a:rPr lang="fr-FR" sz="1000" b="1" i="0">
              <a:solidFill>
                <a:srgbClr val="000000"/>
              </a:solidFill>
              <a:latin typeface="MS Shell Dlg"/>
            </a:rPr>
            <a:t>38058 GRENOBLE CEDEX 9</a:t>
          </a:r>
        </a:p>
        <a:p>
          <a:pPr algn="ctr"/>
          <a:endParaRPr sz="1000" b="1">
            <a:solidFill>
              <a:srgbClr val="000000"/>
            </a:solidFill>
            <a:latin typeface="MS Shell Dlg"/>
          </a:endParaRPr>
        </a:p>
        <a:p>
          <a:pPr algn="ctr"/>
          <a:endParaRPr sz="1000" b="1">
            <a:solidFill>
              <a:srgbClr val="000000"/>
            </a:solidFill>
            <a:latin typeface="MS Shell Dlg"/>
          </a:endParaRPr>
        </a:p>
        <a:p>
          <a:pPr algn="ctr"/>
          <a:endParaRPr sz="800">
            <a:solidFill>
              <a:srgbClr val="000000"/>
            </a:solidFill>
            <a:latin typeface="MS Shell Dlg"/>
          </a:endParaRPr>
        </a:p>
      </xdr:txBody>
    </xdr:sp>
    <xdr:clientData/>
  </xdr:twoCellAnchor>
  <xdr:twoCellAnchor editAs="absolute">
    <xdr:from>
      <xdr:col>0</xdr:col>
      <xdr:colOff>2592000</xdr:colOff>
      <xdr:row>0</xdr:row>
      <xdr:rowOff>128974</xdr:rowOff>
    </xdr:from>
    <xdr:to>
      <xdr:col>0</xdr:col>
      <xdr:colOff>6516000</xdr:colOff>
      <xdr:row>15</xdr:row>
      <xdr:rowOff>92778</xdr:rowOff>
    </xdr:to>
    <xdr:pic>
      <xdr:nvPicPr>
        <xdr:cNvPr id="5" name="Forme3">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94931" y="128974"/>
          <a:ext cx="110" cy="78"/>
        </a:xfrm>
        <a:prstGeom prst="rect">
          <a:avLst/>
        </a:prstGeom>
      </xdr:spPr>
    </xdr:pic>
    <xdr:clientData/>
  </xdr:twoCellAnchor>
  <xdr:twoCellAnchor editAs="absolute">
    <xdr:from>
      <xdr:col>0</xdr:col>
      <xdr:colOff>72000</xdr:colOff>
      <xdr:row>16</xdr:row>
      <xdr:rowOff>15130</xdr:rowOff>
    </xdr:from>
    <xdr:to>
      <xdr:col>0</xdr:col>
      <xdr:colOff>6516000</xdr:colOff>
      <xdr:row>24</xdr:row>
      <xdr:rowOff>38817</xdr:rowOff>
    </xdr:to>
    <xdr:sp macro="" textlink="">
      <xdr:nvSpPr>
        <xdr:cNvPr id="6" name="Forme4">
          <a:extLst>
            <a:ext uri="{FF2B5EF4-FFF2-40B4-BE49-F238E27FC236}">
              <a16:creationId xmlns:a16="http://schemas.microsoft.com/office/drawing/2014/main" id="{00000000-0008-0000-0000-000006000000}"/>
            </a:ext>
          </a:extLst>
        </xdr:cNvPr>
        <xdr:cNvSpPr/>
      </xdr:nvSpPr>
      <xdr:spPr>
        <a:xfrm>
          <a:off x="96730" y="3063130"/>
          <a:ext cx="6432574" cy="1547687"/>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64487" rIns="0" bIns="0" rtlCol="0" anchor="ctr"/>
        <a:lstStyle/>
        <a:p>
          <a:pPr algn="ctr"/>
          <a:r>
            <a:rPr lang="fr-FR" sz="1800" b="1" i="0">
              <a:solidFill>
                <a:srgbClr val="000000"/>
              </a:solidFill>
              <a:latin typeface="MS Shell Dlg"/>
            </a:rPr>
            <a:t>Réaménagement et réhabilitation thermique des bâtiment Stendhal F et H</a:t>
          </a:r>
        </a:p>
        <a:p>
          <a:pPr algn="ctr"/>
          <a:endParaRPr sz="1200">
            <a:solidFill>
              <a:srgbClr val="000000"/>
            </a:solidFill>
            <a:latin typeface="MS Shell Dlg"/>
          </a:endParaRPr>
        </a:p>
        <a:p>
          <a:pPr algn="ctr"/>
          <a:endParaRPr sz="1200">
            <a:solidFill>
              <a:srgbClr val="000000"/>
            </a:solidFill>
            <a:latin typeface="MS Shell Dlg"/>
          </a:endParaRPr>
        </a:p>
        <a:p>
          <a:pPr algn="ctr"/>
          <a:r>
            <a:rPr lang="fr-FR" sz="1600" b="0" i="0">
              <a:solidFill>
                <a:srgbClr val="000000"/>
              </a:solidFill>
              <a:latin typeface="Arial"/>
            </a:rPr>
            <a:t>ADRESSE :</a:t>
          </a:r>
        </a:p>
        <a:p>
          <a:pPr algn="ctr"/>
          <a:r>
            <a:rPr lang="fr-FR" sz="1600" b="0" i="0">
              <a:solidFill>
                <a:srgbClr val="000000"/>
              </a:solidFill>
              <a:latin typeface="MS Shell Dlg"/>
            </a:rPr>
            <a:t>1180 Avenue centrale</a:t>
          </a:r>
        </a:p>
        <a:p>
          <a:pPr algn="ctr"/>
          <a:r>
            <a:rPr lang="fr-FR" sz="1600" b="0" i="0">
              <a:solidFill>
                <a:srgbClr val="000000"/>
              </a:solidFill>
              <a:latin typeface="MS Shell Dlg"/>
            </a:rPr>
            <a:t>38610 GIERES</a:t>
          </a:r>
        </a:p>
        <a:p>
          <a:pPr algn="ctr"/>
          <a:endParaRPr sz="2400" b="1" u="sng">
            <a:solidFill>
              <a:srgbClr val="000000"/>
            </a:solidFill>
            <a:latin typeface="MS Shell Dlg"/>
          </a:endParaRPr>
        </a:p>
        <a:p>
          <a:pPr algn="ctr"/>
          <a:endParaRPr sz="2400" b="1">
            <a:solidFill>
              <a:srgbClr val="000000"/>
            </a:solidFill>
            <a:latin typeface="MS Shell Dlg"/>
          </a:endParaRPr>
        </a:p>
        <a:p>
          <a:pPr algn="ctr"/>
          <a:endParaRPr sz="800">
            <a:solidFill>
              <a:srgbClr val="000000"/>
            </a:solidFill>
            <a:latin typeface="MS Shell Dlg"/>
          </a:endParaRPr>
        </a:p>
      </xdr:txBody>
    </xdr:sp>
    <xdr:clientData/>
  </xdr:twoCellAnchor>
  <xdr:twoCellAnchor editAs="absolute">
    <xdr:from>
      <xdr:col>0</xdr:col>
      <xdr:colOff>504000</xdr:colOff>
      <xdr:row>9</xdr:row>
      <xdr:rowOff>91135</xdr:rowOff>
    </xdr:from>
    <xdr:to>
      <xdr:col>0</xdr:col>
      <xdr:colOff>2088000</xdr:colOff>
      <xdr:row>14</xdr:row>
      <xdr:rowOff>105939</xdr:rowOff>
    </xdr:to>
    <xdr:pic>
      <xdr:nvPicPr>
        <xdr:cNvPr id="7" name="Forme5">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18427" y="1805635"/>
          <a:ext cx="44" cy="27"/>
        </a:xfrm>
        <a:prstGeom prst="rect">
          <a:avLst/>
        </a:prstGeom>
      </xdr:spPr>
    </xdr:pic>
    <xdr:clientData/>
  </xdr:twoCellAnchor>
  <xdr:twoCellAnchor editAs="absolute">
    <xdr:from>
      <xdr:col>0</xdr:col>
      <xdr:colOff>2880000</xdr:colOff>
      <xdr:row>25</xdr:row>
      <xdr:rowOff>25657</xdr:rowOff>
    </xdr:from>
    <xdr:to>
      <xdr:col>0</xdr:col>
      <xdr:colOff>6480000</xdr:colOff>
      <xdr:row>44</xdr:row>
      <xdr:rowOff>17426</xdr:rowOff>
    </xdr:to>
    <xdr:sp macro="" textlink="">
      <xdr:nvSpPr>
        <xdr:cNvPr id="8" name="Forme6">
          <a:extLst>
            <a:ext uri="{FF2B5EF4-FFF2-40B4-BE49-F238E27FC236}">
              <a16:creationId xmlns:a16="http://schemas.microsoft.com/office/drawing/2014/main" id="{00000000-0008-0000-0000-000008000000}"/>
            </a:ext>
          </a:extLst>
        </xdr:cNvPr>
        <xdr:cNvSpPr/>
      </xdr:nvSpPr>
      <xdr:spPr>
        <a:xfrm>
          <a:off x="2901913" y="4788157"/>
          <a:ext cx="3595148" cy="3611270"/>
        </a:xfrm>
        <a:prstGeom prst="roundRect">
          <a:avLst>
            <a:gd name="adj" fmla="val 6670"/>
          </a:avLst>
        </a:prstGeom>
        <a:solidFill>
          <a:srgbClr val="0095C1"/>
        </a:solidFill>
        <a:ln>
          <a:noFill/>
        </a:ln>
      </xdr:spPr>
      <xdr:style>
        <a:lnRef idx="2">
          <a:schemeClr val="accent1">
            <a:shade val="50000"/>
          </a:schemeClr>
        </a:lnRef>
        <a:fillRef idx="0">
          <a:srgbClr val="0095C1"/>
        </a:fillRef>
        <a:effectRef idx="0">
          <a:schemeClr val="accent1"/>
        </a:effectRef>
        <a:fontRef idx="minor">
          <a:schemeClr val="accent1"/>
        </a:fontRef>
      </xdr:style>
      <xdr:txBody>
        <a:bodyPr vertOverflow="clip" horzOverflow="clip" lIns="0" tIns="0" rIns="0" bIns="0" rtlCol="0" anchor="ctr"/>
        <a:lstStyle/>
        <a:p>
          <a:pPr algn="ctr"/>
          <a:r>
            <a:rPr lang="fr-FR" sz="1800" b="1" i="0">
              <a:solidFill>
                <a:srgbClr val="000000"/>
              </a:solidFill>
              <a:latin typeface="MS Shell Dlg"/>
            </a:rPr>
            <a:t>DPGF Ind.6</a:t>
          </a:r>
        </a:p>
        <a:p>
          <a:pPr algn="ctr"/>
          <a:endParaRPr sz="1800" b="1">
            <a:solidFill>
              <a:srgbClr val="000000"/>
            </a:solidFill>
            <a:latin typeface="MS Shell Dlg"/>
          </a:endParaRPr>
        </a:p>
        <a:p>
          <a:pPr algn="ctr"/>
          <a:r>
            <a:rPr lang="fr-FR" sz="1800" b="1" i="0">
              <a:solidFill>
                <a:srgbClr val="000000"/>
              </a:solidFill>
              <a:latin typeface="MS Shell Dlg"/>
            </a:rPr>
            <a:t>Lot N°05 PEINTURE INTERIEURE</a:t>
          </a:r>
        </a:p>
        <a:p>
          <a:pPr algn="ctr"/>
          <a:endParaRPr sz="1800" b="1">
            <a:solidFill>
              <a:srgbClr val="000000"/>
            </a:solidFill>
            <a:latin typeface="MS Shell Dlg"/>
          </a:endParaRPr>
        </a:p>
        <a:p>
          <a:pPr algn="ctr"/>
          <a:endParaRPr sz="1800" b="1">
            <a:solidFill>
              <a:srgbClr val="000000"/>
            </a:solidFill>
            <a:latin typeface="MS Shell Dlg"/>
          </a:endParaRPr>
        </a:p>
        <a:p>
          <a:pPr algn="ctr"/>
          <a:r>
            <a:rPr lang="fr-FR" sz="1400" b="1" i="0">
              <a:solidFill>
                <a:srgbClr val="000000"/>
              </a:solidFill>
              <a:latin typeface="MS Shell Dlg"/>
            </a:rPr>
            <a:t>Date : 05/02/2026</a:t>
          </a:r>
        </a:p>
        <a:p>
          <a:pPr algn="ctr"/>
          <a:endParaRPr sz="800">
            <a:solidFill>
              <a:srgbClr val="000000"/>
            </a:solidFill>
            <a:latin typeface="MS Shell Dlg"/>
          </a:endParaRPr>
        </a:p>
        <a:p>
          <a:pPr algn="ctr"/>
          <a:r>
            <a:rPr lang="fr-FR" sz="1400" b="1" i="0">
              <a:solidFill>
                <a:srgbClr val="000000"/>
              </a:solidFill>
              <a:latin typeface="MS Shell Dlg"/>
            </a:rPr>
            <a:t>Phase : DCE</a:t>
          </a:r>
        </a:p>
      </xdr:txBody>
    </xdr:sp>
    <xdr:clientData/>
  </xdr:twoCellAnchor>
  <xdr:twoCellAnchor editAs="absolute">
    <xdr:from>
      <xdr:col>0</xdr:col>
      <xdr:colOff>108000</xdr:colOff>
      <xdr:row>45</xdr:row>
      <xdr:rowOff>36509</xdr:rowOff>
    </xdr:from>
    <xdr:to>
      <xdr:col>0</xdr:col>
      <xdr:colOff>6480000</xdr:colOff>
      <xdr:row>49</xdr:row>
      <xdr:rowOff>48352</xdr:rowOff>
    </xdr:to>
    <xdr:sp macro="" textlink="">
      <xdr:nvSpPr>
        <xdr:cNvPr id="9" name="Forme7">
          <a:extLst>
            <a:ext uri="{FF2B5EF4-FFF2-40B4-BE49-F238E27FC236}">
              <a16:creationId xmlns:a16="http://schemas.microsoft.com/office/drawing/2014/main" id="{00000000-0008-0000-0000-000009000000}"/>
            </a:ext>
          </a:extLst>
        </xdr:cNvPr>
        <xdr:cNvSpPr/>
      </xdr:nvSpPr>
      <xdr:spPr>
        <a:xfrm>
          <a:off x="112852" y="8609009"/>
          <a:ext cx="6384209" cy="773843"/>
        </a:xfrm>
        <a:prstGeom prst="roundRect">
          <a:avLst>
            <a:gd name="adj" fmla="val 10005"/>
          </a:avLst>
        </a:prstGeom>
        <a:solidFill>
          <a:srgbClr val="0191BC"/>
        </a:solidFill>
        <a:ln>
          <a:noFill/>
        </a:ln>
      </xdr:spPr>
      <xdr:style>
        <a:lnRef idx="2">
          <a:schemeClr val="accent1">
            <a:shade val="50000"/>
          </a:schemeClr>
        </a:lnRef>
        <a:fillRef idx="0">
          <a:srgbClr val="0191BC"/>
        </a:fillRef>
        <a:effectRef idx="0">
          <a:schemeClr val="accent1"/>
        </a:effectRef>
        <a:fontRef idx="minor">
          <a:schemeClr val="accent1"/>
        </a:fontRef>
      </xdr:style>
      <xdr:txBody>
        <a:bodyPr vertOverflow="clip" horzOverflow="clip" lIns="96730" tIns="0" rIns="0" bIns="0" rtlCol="0" anchor="ctr"/>
        <a:lstStyle/>
        <a:p>
          <a:pPr algn="l"/>
          <a:r>
            <a:rPr lang="fr-FR" sz="900" b="1" i="0">
              <a:solidFill>
                <a:srgbClr val="000000"/>
              </a:solidFill>
              <a:latin typeface="MS Shell Dlg"/>
            </a:rPr>
            <a:t>Economiste :</a:t>
          </a:r>
          <a:r>
            <a:rPr lang="fr-FR" sz="900" b="0" i="0">
              <a:solidFill>
                <a:srgbClr val="000000"/>
              </a:solidFill>
              <a:latin typeface="MS Shell Dlg"/>
            </a:rPr>
            <a:t>PE2C</a:t>
          </a:r>
        </a:p>
        <a:p>
          <a:pPr algn="l"/>
          <a:r>
            <a:rPr lang="fr-FR" sz="900" b="0" i="0">
              <a:solidFill>
                <a:srgbClr val="000000"/>
              </a:solidFill>
              <a:latin typeface="MS Shell Dlg"/>
            </a:rPr>
            <a:t>415 C Rue Paul Bert</a:t>
          </a:r>
        </a:p>
        <a:p>
          <a:pPr algn="l"/>
          <a:r>
            <a:rPr lang="fr-FR" sz="900" b="0" i="0">
              <a:solidFill>
                <a:srgbClr val="000000"/>
              </a:solidFill>
              <a:latin typeface="MS Shell Dlg"/>
            </a:rPr>
            <a:t>38140 IZEAUX</a:t>
          </a:r>
        </a:p>
        <a:p>
          <a:pPr algn="l"/>
          <a:r>
            <a:rPr lang="fr-FR" sz="900" b="0" i="0">
              <a:solidFill>
                <a:srgbClr val="000000"/>
              </a:solidFill>
              <a:latin typeface="MS Shell Dlg"/>
            </a:rPr>
            <a:t>Tel : 04 76 37 48 86</a:t>
          </a:r>
        </a:p>
        <a:p>
          <a:pPr algn="l"/>
          <a:r>
            <a:rPr lang="fr-FR" sz="900" b="1" i="0">
              <a:solidFill>
                <a:srgbClr val="000000"/>
              </a:solidFill>
              <a:latin typeface="MS Shell Dlg"/>
            </a:rPr>
            <a:t>Email : philippe@pe2c.fr</a:t>
          </a:r>
        </a:p>
      </xdr:txBody>
    </xdr:sp>
    <xdr:clientData/>
  </xdr:twoCellAnchor>
  <xdr:twoCellAnchor editAs="absolute">
    <xdr:from>
      <xdr:col>0</xdr:col>
      <xdr:colOff>4752000</xdr:colOff>
      <xdr:row>45</xdr:row>
      <xdr:rowOff>84874</xdr:rowOff>
    </xdr:from>
    <xdr:to>
      <xdr:col>0</xdr:col>
      <xdr:colOff>6336000</xdr:colOff>
      <xdr:row>48</xdr:row>
      <xdr:rowOff>190487</xdr:rowOff>
    </xdr:to>
    <xdr:pic>
      <xdr:nvPicPr>
        <xdr:cNvPr id="10" name="Forme8">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777752" y="8657374"/>
          <a:ext cx="44" cy="19"/>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EDC13-D42F-4182-A229-049410662166}">
  <sheetPr>
    <pageSetUpPr fitToPage="1"/>
  </sheetPr>
  <dimension ref="A1"/>
  <sheetViews>
    <sheetView showGridLines="0" workbookViewId="0"/>
  </sheetViews>
  <sheetFormatPr baseColWidth="10" defaultColWidth="10.6640625" defaultRowHeight="14.4" x14ac:dyDescent="0.3"/>
  <cols>
    <col min="1" max="1" width="111.21875" customWidth="1"/>
    <col min="2" max="2" width="10.6640625" customWidth="1"/>
  </cols>
  <sheetData/>
  <sheetProtection password="854C" sheet="1" objects="1" scenarios="1" selectLockedCells="1"/>
  <printOptions horizontalCentered="1"/>
  <pageMargins left="0.08" right="0.08" top="0.06" bottom="0.08" header="0.76" footer="0.76"/>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ECAA42-23DD-4634-B57B-B77736C2E038}">
  <sheetPr>
    <pageSetUpPr fitToPage="1"/>
  </sheetPr>
  <dimension ref="A1:ZZ219"/>
  <sheetViews>
    <sheetView showGridLines="0" workbookViewId="0">
      <pane xSplit="2" ySplit="5" topLeftCell="C6" activePane="bottomRight" state="frozen"/>
      <selection pane="topRight" activeCell="C1" sqref="C1"/>
      <selection pane="bottomLeft" activeCell="A2" sqref="A2"/>
      <selection pane="bottomRight" activeCell="C3" sqref="C3:F3"/>
    </sheetView>
  </sheetViews>
  <sheetFormatPr baseColWidth="10" defaultColWidth="10.6640625" defaultRowHeight="14.4" x14ac:dyDescent="0.3"/>
  <cols>
    <col min="1" max="1" width="9.6640625" customWidth="1"/>
    <col min="2" max="2" width="46.6640625" customWidth="1"/>
    <col min="3" max="3" width="4.6640625" customWidth="1"/>
    <col min="4" max="5" width="10.6640625" customWidth="1"/>
    <col min="6" max="6" width="12.6640625" customWidth="1"/>
    <col min="7" max="7" width="10.6640625" customWidth="1"/>
    <col min="701" max="703" width="10.6640625" customWidth="1"/>
  </cols>
  <sheetData>
    <row r="1" spans="1:702" ht="96" customHeight="1" x14ac:dyDescent="0.3">
      <c r="A1" s="45" t="s">
        <v>351</v>
      </c>
      <c r="B1" s="46"/>
      <c r="C1" s="46"/>
      <c r="D1" s="46"/>
      <c r="E1" s="46"/>
      <c r="F1" s="46"/>
    </row>
    <row r="2" spans="1:702" x14ac:dyDescent="0.3">
      <c r="A2" s="47"/>
      <c r="B2" s="48"/>
      <c r="C2" s="48"/>
      <c r="D2" s="48"/>
      <c r="E2" s="48"/>
      <c r="F2" s="48"/>
    </row>
    <row r="3" spans="1:702" x14ac:dyDescent="0.3">
      <c r="A3" s="45" t="s">
        <v>352</v>
      </c>
      <c r="B3" s="45"/>
      <c r="C3" s="49"/>
      <c r="D3" s="50"/>
      <c r="E3" s="50"/>
      <c r="F3" s="51"/>
    </row>
    <row r="4" spans="1:702" x14ac:dyDescent="0.3">
      <c r="A4" s="52"/>
      <c r="B4" s="53"/>
      <c r="C4" s="53"/>
      <c r="D4" s="53"/>
      <c r="E4" s="53"/>
      <c r="F4" s="53"/>
    </row>
    <row r="5" spans="1:702" ht="28.8" x14ac:dyDescent="0.3">
      <c r="A5" s="1"/>
      <c r="B5" s="2"/>
      <c r="C5" s="3" t="s">
        <v>0</v>
      </c>
      <c r="D5" s="4" t="s">
        <v>1</v>
      </c>
      <c r="E5" s="4" t="s">
        <v>2</v>
      </c>
      <c r="F5" s="4" t="s">
        <v>3</v>
      </c>
    </row>
    <row r="6" spans="1:702" x14ac:dyDescent="0.3">
      <c r="A6" s="5"/>
      <c r="B6" s="6"/>
      <c r="C6" s="7"/>
      <c r="D6" s="56"/>
      <c r="E6" s="7"/>
      <c r="F6" s="8"/>
    </row>
    <row r="7" spans="1:702" ht="18.600000000000001" x14ac:dyDescent="0.3">
      <c r="A7" s="9" t="s">
        <v>4</v>
      </c>
      <c r="B7" s="10" t="s">
        <v>5</v>
      </c>
      <c r="C7" s="11"/>
      <c r="D7" s="57"/>
      <c r="E7" s="11"/>
      <c r="F7" s="12"/>
      <c r="ZY7" t="s">
        <v>6</v>
      </c>
      <c r="ZZ7" s="13" t="s">
        <v>7</v>
      </c>
    </row>
    <row r="8" spans="1:702" ht="17.399999999999999" x14ac:dyDescent="0.3">
      <c r="A8" s="14" t="s">
        <v>8</v>
      </c>
      <c r="B8" s="15" t="s">
        <v>9</v>
      </c>
      <c r="C8" s="11"/>
      <c r="D8" s="57"/>
      <c r="E8" s="11"/>
      <c r="F8" s="12"/>
      <c r="ZY8" t="s">
        <v>10</v>
      </c>
      <c r="ZZ8" s="13" t="s">
        <v>11</v>
      </c>
    </row>
    <row r="9" spans="1:702" x14ac:dyDescent="0.3">
      <c r="A9" s="16" t="s">
        <v>12</v>
      </c>
      <c r="B9" s="17" t="s">
        <v>13</v>
      </c>
      <c r="C9" s="11"/>
      <c r="D9" s="57"/>
      <c r="E9" s="11"/>
      <c r="F9" s="12"/>
      <c r="ZY9" t="s">
        <v>14</v>
      </c>
      <c r="ZZ9" s="13" t="s">
        <v>15</v>
      </c>
    </row>
    <row r="10" spans="1:702" ht="26.4" x14ac:dyDescent="0.3">
      <c r="A10" s="18" t="s">
        <v>16</v>
      </c>
      <c r="B10" s="19" t="s">
        <v>17</v>
      </c>
      <c r="C10" s="20" t="s">
        <v>18</v>
      </c>
      <c r="D10" s="21">
        <v>1676.39</v>
      </c>
      <c r="E10" s="55"/>
      <c r="F10" s="22">
        <f>ROUND(D10*E10,2)</f>
        <v>0</v>
      </c>
      <c r="ZY10" t="s">
        <v>19</v>
      </c>
      <c r="ZZ10" s="13" t="s">
        <v>20</v>
      </c>
    </row>
    <row r="11" spans="1:702" x14ac:dyDescent="0.3">
      <c r="A11" s="23"/>
      <c r="B11" s="24" t="s">
        <v>21</v>
      </c>
      <c r="C11" s="11"/>
      <c r="D11" s="57"/>
      <c r="E11" s="11"/>
      <c r="F11" s="12"/>
    </row>
    <row r="12" spans="1:702" x14ac:dyDescent="0.3">
      <c r="A12" s="23"/>
      <c r="B12" s="25" t="s">
        <v>22</v>
      </c>
      <c r="C12" s="11"/>
      <c r="D12" s="57"/>
      <c r="E12" s="11"/>
      <c r="F12" s="12"/>
    </row>
    <row r="13" spans="1:702" x14ac:dyDescent="0.3">
      <c r="A13" s="23"/>
      <c r="B13" s="26" t="s">
        <v>23</v>
      </c>
      <c r="C13" s="11"/>
      <c r="D13" s="57"/>
      <c r="E13" s="11"/>
      <c r="F13" s="12"/>
    </row>
    <row r="14" spans="1:702" x14ac:dyDescent="0.3">
      <c r="A14" s="23"/>
      <c r="B14" s="25" t="s">
        <v>24</v>
      </c>
      <c r="C14" s="11"/>
      <c r="D14" s="57"/>
      <c r="E14" s="11"/>
      <c r="F14" s="12"/>
    </row>
    <row r="15" spans="1:702" x14ac:dyDescent="0.3">
      <c r="A15" s="23"/>
      <c r="B15" s="26" t="s">
        <v>25</v>
      </c>
      <c r="C15" s="11"/>
      <c r="D15" s="57"/>
      <c r="E15" s="11"/>
      <c r="F15" s="12"/>
    </row>
    <row r="16" spans="1:702" x14ac:dyDescent="0.3">
      <c r="A16" s="18" t="s">
        <v>26</v>
      </c>
      <c r="B16" s="19" t="s">
        <v>27</v>
      </c>
      <c r="C16" s="20" t="s">
        <v>28</v>
      </c>
      <c r="D16" s="21">
        <v>511.12</v>
      </c>
      <c r="E16" s="55"/>
      <c r="F16" s="22">
        <f>ROUND(D16*E16,2)</f>
        <v>0</v>
      </c>
      <c r="ZY16" t="s">
        <v>29</v>
      </c>
      <c r="ZZ16" s="13" t="s">
        <v>30</v>
      </c>
    </row>
    <row r="17" spans="1:6" x14ac:dyDescent="0.3">
      <c r="A17" s="23"/>
      <c r="B17" s="24" t="s">
        <v>31</v>
      </c>
      <c r="C17" s="11"/>
      <c r="D17" s="57"/>
      <c r="E17" s="11"/>
      <c r="F17" s="12"/>
    </row>
    <row r="18" spans="1:6" x14ac:dyDescent="0.3">
      <c r="A18" s="23"/>
      <c r="B18" s="25" t="s">
        <v>32</v>
      </c>
      <c r="C18" s="11"/>
      <c r="D18" s="57"/>
      <c r="E18" s="11"/>
      <c r="F18" s="12"/>
    </row>
    <row r="19" spans="1:6" x14ac:dyDescent="0.3">
      <c r="A19" s="23"/>
      <c r="B19" s="26" t="s">
        <v>33</v>
      </c>
      <c r="C19" s="11"/>
      <c r="D19" s="57"/>
      <c r="E19" s="11"/>
      <c r="F19" s="12"/>
    </row>
    <row r="20" spans="1:6" x14ac:dyDescent="0.3">
      <c r="A20" s="23"/>
      <c r="B20" s="26" t="s">
        <v>34</v>
      </c>
      <c r="C20" s="11"/>
      <c r="D20" s="57"/>
      <c r="E20" s="11"/>
      <c r="F20" s="12"/>
    </row>
    <row r="21" spans="1:6" x14ac:dyDescent="0.3">
      <c r="A21" s="23"/>
      <c r="B21" s="26" t="s">
        <v>35</v>
      </c>
      <c r="C21" s="11"/>
      <c r="D21" s="57"/>
      <c r="E21" s="11"/>
      <c r="F21" s="12"/>
    </row>
    <row r="22" spans="1:6" x14ac:dyDescent="0.3">
      <c r="A22" s="23"/>
      <c r="B22" s="26" t="s">
        <v>36</v>
      </c>
      <c r="C22" s="11"/>
      <c r="D22" s="57"/>
      <c r="E22" s="11"/>
      <c r="F22" s="12"/>
    </row>
    <row r="23" spans="1:6" x14ac:dyDescent="0.3">
      <c r="A23" s="23"/>
      <c r="B23" s="26"/>
      <c r="C23" s="11"/>
      <c r="D23" s="57"/>
      <c r="E23" s="11"/>
      <c r="F23" s="12"/>
    </row>
    <row r="24" spans="1:6" x14ac:dyDescent="0.3">
      <c r="A24" s="23"/>
      <c r="B24" s="26" t="s">
        <v>37</v>
      </c>
      <c r="C24" s="11"/>
      <c r="D24" s="57"/>
      <c r="E24" s="11"/>
      <c r="F24" s="12"/>
    </row>
    <row r="25" spans="1:6" ht="20.399999999999999" x14ac:dyDescent="0.3">
      <c r="A25" s="23"/>
      <c r="B25" s="26" t="s">
        <v>38</v>
      </c>
      <c r="C25" s="11"/>
      <c r="D25" s="57"/>
      <c r="E25" s="11"/>
      <c r="F25" s="12"/>
    </row>
    <row r="26" spans="1:6" x14ac:dyDescent="0.3">
      <c r="A26" s="23"/>
      <c r="B26" s="26"/>
      <c r="C26" s="11"/>
      <c r="D26" s="57"/>
      <c r="E26" s="11"/>
      <c r="F26" s="12"/>
    </row>
    <row r="27" spans="1:6" x14ac:dyDescent="0.3">
      <c r="A27" s="23"/>
      <c r="B27" s="26" t="s">
        <v>39</v>
      </c>
      <c r="C27" s="11"/>
      <c r="D27" s="57"/>
      <c r="E27" s="11"/>
      <c r="F27" s="12"/>
    </row>
    <row r="28" spans="1:6" x14ac:dyDescent="0.3">
      <c r="A28" s="23"/>
      <c r="B28" s="26" t="s">
        <v>40</v>
      </c>
      <c r="C28" s="11"/>
      <c r="D28" s="57"/>
      <c r="E28" s="11"/>
      <c r="F28" s="12"/>
    </row>
    <row r="29" spans="1:6" x14ac:dyDescent="0.3">
      <c r="A29" s="23"/>
      <c r="B29" s="26" t="s">
        <v>41</v>
      </c>
      <c r="C29" s="11"/>
      <c r="D29" s="57"/>
      <c r="E29" s="11"/>
      <c r="F29" s="12"/>
    </row>
    <row r="30" spans="1:6" x14ac:dyDescent="0.3">
      <c r="A30" s="23"/>
      <c r="B30" s="26" t="s">
        <v>42</v>
      </c>
      <c r="C30" s="11"/>
      <c r="D30" s="57"/>
      <c r="E30" s="11"/>
      <c r="F30" s="12"/>
    </row>
    <row r="31" spans="1:6" x14ac:dyDescent="0.3">
      <c r="A31" s="23"/>
      <c r="B31" s="26" t="s">
        <v>43</v>
      </c>
      <c r="C31" s="11"/>
      <c r="D31" s="57"/>
      <c r="E31" s="11"/>
      <c r="F31" s="12"/>
    </row>
    <row r="32" spans="1:6" x14ac:dyDescent="0.3">
      <c r="A32" s="23"/>
      <c r="B32" s="26" t="s">
        <v>44</v>
      </c>
      <c r="C32" s="11"/>
      <c r="D32" s="57"/>
      <c r="E32" s="11"/>
      <c r="F32" s="12"/>
    </row>
    <row r="33" spans="1:6" x14ac:dyDescent="0.3">
      <c r="A33" s="23"/>
      <c r="B33" s="26" t="s">
        <v>45</v>
      </c>
      <c r="C33" s="11"/>
      <c r="D33" s="57"/>
      <c r="E33" s="11"/>
      <c r="F33" s="12"/>
    </row>
    <row r="34" spans="1:6" x14ac:dyDescent="0.3">
      <c r="A34" s="23"/>
      <c r="B34" s="26" t="s">
        <v>46</v>
      </c>
      <c r="C34" s="11"/>
      <c r="D34" s="57"/>
      <c r="E34" s="11"/>
      <c r="F34" s="12"/>
    </row>
    <row r="35" spans="1:6" x14ac:dyDescent="0.3">
      <c r="A35" s="23"/>
      <c r="B35" s="26" t="s">
        <v>47</v>
      </c>
      <c r="C35" s="11"/>
      <c r="D35" s="57"/>
      <c r="E35" s="11"/>
      <c r="F35" s="12"/>
    </row>
    <row r="36" spans="1:6" x14ac:dyDescent="0.3">
      <c r="A36" s="23"/>
      <c r="B36" s="26" t="s">
        <v>48</v>
      </c>
      <c r="C36" s="11"/>
      <c r="D36" s="57"/>
      <c r="E36" s="11"/>
      <c r="F36" s="12"/>
    </row>
    <row r="37" spans="1:6" x14ac:dyDescent="0.3">
      <c r="A37" s="23"/>
      <c r="B37" s="26" t="s">
        <v>49</v>
      </c>
      <c r="C37" s="11"/>
      <c r="D37" s="57"/>
      <c r="E37" s="11"/>
      <c r="F37" s="12"/>
    </row>
    <row r="38" spans="1:6" x14ac:dyDescent="0.3">
      <c r="A38" s="23"/>
      <c r="B38" s="26" t="s">
        <v>50</v>
      </c>
      <c r="C38" s="11"/>
      <c r="D38" s="57"/>
      <c r="E38" s="11"/>
      <c r="F38" s="12"/>
    </row>
    <row r="39" spans="1:6" x14ac:dyDescent="0.3">
      <c r="A39" s="23"/>
      <c r="B39" s="26" t="s">
        <v>51</v>
      </c>
      <c r="C39" s="11"/>
      <c r="D39" s="57"/>
      <c r="E39" s="11"/>
      <c r="F39" s="12"/>
    </row>
    <row r="40" spans="1:6" x14ac:dyDescent="0.3">
      <c r="A40" s="23"/>
      <c r="B40" s="26" t="s">
        <v>52</v>
      </c>
      <c r="C40" s="11"/>
      <c r="D40" s="57"/>
      <c r="E40" s="11"/>
      <c r="F40" s="12"/>
    </row>
    <row r="41" spans="1:6" ht="20.399999999999999" x14ac:dyDescent="0.3">
      <c r="A41" s="23"/>
      <c r="B41" s="26" t="s">
        <v>53</v>
      </c>
      <c r="C41" s="11"/>
      <c r="D41" s="57"/>
      <c r="E41" s="11"/>
      <c r="F41" s="12"/>
    </row>
    <row r="42" spans="1:6" x14ac:dyDescent="0.3">
      <c r="A42" s="23"/>
      <c r="B42" s="26"/>
      <c r="C42" s="11"/>
      <c r="D42" s="57"/>
      <c r="E42" s="11"/>
      <c r="F42" s="12"/>
    </row>
    <row r="43" spans="1:6" x14ac:dyDescent="0.3">
      <c r="A43" s="23"/>
      <c r="B43" s="26" t="s">
        <v>54</v>
      </c>
      <c r="C43" s="11"/>
      <c r="D43" s="57"/>
      <c r="E43" s="11"/>
      <c r="F43" s="12"/>
    </row>
    <row r="44" spans="1:6" x14ac:dyDescent="0.3">
      <c r="A44" s="23"/>
      <c r="B44" s="26" t="s">
        <v>55</v>
      </c>
      <c r="C44" s="11"/>
      <c r="D44" s="57"/>
      <c r="E44" s="11"/>
      <c r="F44" s="12"/>
    </row>
    <row r="45" spans="1:6" x14ac:dyDescent="0.3">
      <c r="A45" s="23"/>
      <c r="B45" s="26" t="s">
        <v>56</v>
      </c>
      <c r="C45" s="11"/>
      <c r="D45" s="57"/>
      <c r="E45" s="11"/>
      <c r="F45" s="12"/>
    </row>
    <row r="46" spans="1:6" x14ac:dyDescent="0.3">
      <c r="A46" s="23"/>
      <c r="B46" s="26" t="s">
        <v>57</v>
      </c>
      <c r="C46" s="11"/>
      <c r="D46" s="57"/>
      <c r="E46" s="11"/>
      <c r="F46" s="12"/>
    </row>
    <row r="47" spans="1:6" x14ac:dyDescent="0.3">
      <c r="A47" s="23"/>
      <c r="B47" s="26" t="s">
        <v>58</v>
      </c>
      <c r="C47" s="11"/>
      <c r="D47" s="57"/>
      <c r="E47" s="11"/>
      <c r="F47" s="12"/>
    </row>
    <row r="48" spans="1:6" x14ac:dyDescent="0.3">
      <c r="A48" s="23"/>
      <c r="B48" s="26" t="s">
        <v>59</v>
      </c>
      <c r="C48" s="11"/>
      <c r="D48" s="57"/>
      <c r="E48" s="11"/>
      <c r="F48" s="12"/>
    </row>
    <row r="49" spans="1:702" x14ac:dyDescent="0.3">
      <c r="A49" s="23"/>
      <c r="B49" s="26" t="s">
        <v>60</v>
      </c>
      <c r="C49" s="11"/>
      <c r="D49" s="57"/>
      <c r="E49" s="11"/>
      <c r="F49" s="12"/>
    </row>
    <row r="50" spans="1:702" x14ac:dyDescent="0.3">
      <c r="A50" s="23"/>
      <c r="B50" s="25" t="s">
        <v>61</v>
      </c>
      <c r="C50" s="11"/>
      <c r="D50" s="57"/>
      <c r="E50" s="11"/>
      <c r="F50" s="12"/>
    </row>
    <row r="51" spans="1:702" x14ac:dyDescent="0.3">
      <c r="A51" s="23"/>
      <c r="B51" s="26" t="s">
        <v>62</v>
      </c>
      <c r="C51" s="11"/>
      <c r="D51" s="57"/>
      <c r="E51" s="11"/>
      <c r="F51" s="12"/>
    </row>
    <row r="52" spans="1:702" x14ac:dyDescent="0.3">
      <c r="A52" s="23"/>
      <c r="B52" s="26" t="s">
        <v>63</v>
      </c>
      <c r="C52" s="11"/>
      <c r="D52" s="57"/>
      <c r="E52" s="11"/>
      <c r="F52" s="12"/>
    </row>
    <row r="53" spans="1:702" x14ac:dyDescent="0.3">
      <c r="A53" s="23"/>
      <c r="B53" s="26" t="s">
        <v>64</v>
      </c>
      <c r="C53" s="11"/>
      <c r="D53" s="57"/>
      <c r="E53" s="11"/>
      <c r="F53" s="12"/>
    </row>
    <row r="54" spans="1:702" x14ac:dyDescent="0.3">
      <c r="A54" s="23"/>
      <c r="B54" s="26" t="s">
        <v>65</v>
      </c>
      <c r="C54" s="11"/>
      <c r="D54" s="57"/>
      <c r="E54" s="11"/>
      <c r="F54" s="12"/>
    </row>
    <row r="55" spans="1:702" x14ac:dyDescent="0.3">
      <c r="A55" s="23"/>
      <c r="B55" s="26" t="s">
        <v>66</v>
      </c>
      <c r="C55" s="11"/>
      <c r="D55" s="57"/>
      <c r="E55" s="11"/>
      <c r="F55" s="12"/>
    </row>
    <row r="56" spans="1:702" x14ac:dyDescent="0.3">
      <c r="A56" s="23"/>
      <c r="B56" s="26" t="s">
        <v>67</v>
      </c>
      <c r="C56" s="11"/>
      <c r="D56" s="57"/>
      <c r="E56" s="11"/>
      <c r="F56" s="12"/>
    </row>
    <row r="57" spans="1:702" x14ac:dyDescent="0.3">
      <c r="A57" s="23"/>
      <c r="B57" s="26" t="s">
        <v>68</v>
      </c>
      <c r="C57" s="11"/>
      <c r="D57" s="57"/>
      <c r="E57" s="11"/>
      <c r="F57" s="12"/>
    </row>
    <row r="58" spans="1:702" x14ac:dyDescent="0.3">
      <c r="A58" s="23"/>
      <c r="B58" s="26" t="s">
        <v>69</v>
      </c>
      <c r="C58" s="11"/>
      <c r="D58" s="57"/>
      <c r="E58" s="11"/>
      <c r="F58" s="12"/>
    </row>
    <row r="59" spans="1:702" ht="20.399999999999999" x14ac:dyDescent="0.3">
      <c r="A59" s="23"/>
      <c r="B59" s="26" t="s">
        <v>70</v>
      </c>
      <c r="C59" s="11"/>
      <c r="D59" s="57"/>
      <c r="E59" s="11"/>
      <c r="F59" s="12"/>
    </row>
    <row r="60" spans="1:702" x14ac:dyDescent="0.3">
      <c r="A60" s="23"/>
      <c r="B60" s="26"/>
      <c r="C60" s="11"/>
      <c r="D60" s="57"/>
      <c r="E60" s="11"/>
      <c r="F60" s="12"/>
    </row>
    <row r="61" spans="1:702" x14ac:dyDescent="0.3">
      <c r="A61" s="23"/>
      <c r="B61" s="26" t="s">
        <v>71</v>
      </c>
      <c r="C61" s="11"/>
      <c r="D61" s="57"/>
      <c r="E61" s="11"/>
      <c r="F61" s="12"/>
    </row>
    <row r="62" spans="1:702" x14ac:dyDescent="0.3">
      <c r="A62" s="23"/>
      <c r="B62" s="26" t="s">
        <v>72</v>
      </c>
      <c r="C62" s="11"/>
      <c r="D62" s="57"/>
      <c r="E62" s="11"/>
      <c r="F62" s="12"/>
    </row>
    <row r="63" spans="1:702" x14ac:dyDescent="0.3">
      <c r="A63" s="18" t="s">
        <v>73</v>
      </c>
      <c r="B63" s="19" t="s">
        <v>74</v>
      </c>
      <c r="C63" s="20" t="s">
        <v>75</v>
      </c>
      <c r="D63" s="21">
        <v>173.19</v>
      </c>
      <c r="E63" s="55"/>
      <c r="F63" s="22">
        <f>ROUND(D63*E63,2)</f>
        <v>0</v>
      </c>
      <c r="ZY63" t="s">
        <v>76</v>
      </c>
      <c r="ZZ63" s="13" t="s">
        <v>77</v>
      </c>
    </row>
    <row r="64" spans="1:702" x14ac:dyDescent="0.3">
      <c r="A64" s="23"/>
      <c r="B64" s="24" t="s">
        <v>78</v>
      </c>
      <c r="C64" s="11"/>
      <c r="D64" s="57"/>
      <c r="E64" s="11"/>
      <c r="F64" s="12"/>
    </row>
    <row r="65" spans="1:702" x14ac:dyDescent="0.3">
      <c r="A65" s="23"/>
      <c r="B65" s="25" t="s">
        <v>79</v>
      </c>
      <c r="C65" s="11"/>
      <c r="D65" s="57"/>
      <c r="E65" s="11"/>
      <c r="F65" s="12"/>
    </row>
    <row r="66" spans="1:702" x14ac:dyDescent="0.3">
      <c r="A66" s="23"/>
      <c r="B66" s="26" t="s">
        <v>80</v>
      </c>
      <c r="C66" s="11"/>
      <c r="D66" s="57"/>
      <c r="E66" s="11"/>
      <c r="F66" s="12"/>
    </row>
    <row r="67" spans="1:702" x14ac:dyDescent="0.3">
      <c r="A67" s="23"/>
      <c r="B67" s="26" t="s">
        <v>81</v>
      </c>
      <c r="C67" s="11"/>
      <c r="D67" s="57"/>
      <c r="E67" s="11"/>
      <c r="F67" s="12"/>
    </row>
    <row r="68" spans="1:702" x14ac:dyDescent="0.3">
      <c r="A68" s="23"/>
      <c r="B68" s="26" t="s">
        <v>82</v>
      </c>
      <c r="C68" s="11"/>
      <c r="D68" s="57"/>
      <c r="E68" s="11"/>
      <c r="F68" s="12"/>
    </row>
    <row r="69" spans="1:702" x14ac:dyDescent="0.3">
      <c r="A69" s="23"/>
      <c r="B69" s="26" t="s">
        <v>83</v>
      </c>
      <c r="C69" s="11"/>
      <c r="D69" s="57"/>
      <c r="E69" s="11"/>
      <c r="F69" s="12"/>
    </row>
    <row r="70" spans="1:702" x14ac:dyDescent="0.3">
      <c r="A70" s="23"/>
      <c r="B70" s="25" t="s">
        <v>84</v>
      </c>
      <c r="C70" s="11"/>
      <c r="D70" s="57"/>
      <c r="E70" s="11"/>
      <c r="F70" s="12"/>
    </row>
    <row r="71" spans="1:702" x14ac:dyDescent="0.3">
      <c r="A71" s="23"/>
      <c r="B71" s="26" t="s">
        <v>85</v>
      </c>
      <c r="C71" s="11"/>
      <c r="D71" s="57"/>
      <c r="E71" s="11"/>
      <c r="F71" s="12"/>
    </row>
    <row r="72" spans="1:702" x14ac:dyDescent="0.3">
      <c r="A72" s="23"/>
      <c r="B72" s="26" t="s">
        <v>86</v>
      </c>
      <c r="C72" s="11"/>
      <c r="D72" s="57"/>
      <c r="E72" s="11"/>
      <c r="F72" s="12"/>
    </row>
    <row r="73" spans="1:702" x14ac:dyDescent="0.3">
      <c r="A73" s="16" t="s">
        <v>87</v>
      </c>
      <c r="B73" s="17" t="s">
        <v>88</v>
      </c>
      <c r="C73" s="11"/>
      <c r="D73" s="57"/>
      <c r="E73" s="11"/>
      <c r="F73" s="12"/>
      <c r="ZY73" t="s">
        <v>89</v>
      </c>
      <c r="ZZ73" s="13" t="s">
        <v>90</v>
      </c>
    </row>
    <row r="74" spans="1:702" x14ac:dyDescent="0.3">
      <c r="A74" s="18" t="s">
        <v>91</v>
      </c>
      <c r="B74" s="19" t="s">
        <v>92</v>
      </c>
      <c r="C74" s="20" t="s">
        <v>93</v>
      </c>
      <c r="D74" s="21">
        <v>4027.34</v>
      </c>
      <c r="E74" s="55"/>
      <c r="F74" s="22">
        <f>ROUND(D74*E74,2)</f>
        <v>0</v>
      </c>
      <c r="ZY74" t="s">
        <v>94</v>
      </c>
      <c r="ZZ74" s="13" t="s">
        <v>95</v>
      </c>
    </row>
    <row r="75" spans="1:702" x14ac:dyDescent="0.3">
      <c r="A75" s="23"/>
      <c r="B75" s="24" t="s">
        <v>96</v>
      </c>
      <c r="C75" s="11"/>
      <c r="D75" s="57"/>
      <c r="E75" s="11"/>
      <c r="F75" s="12"/>
    </row>
    <row r="76" spans="1:702" x14ac:dyDescent="0.3">
      <c r="A76" s="23"/>
      <c r="B76" s="25" t="s">
        <v>97</v>
      </c>
      <c r="C76" s="11"/>
      <c r="D76" s="57"/>
      <c r="E76" s="11"/>
      <c r="F76" s="12"/>
    </row>
    <row r="77" spans="1:702" x14ac:dyDescent="0.3">
      <c r="A77" s="23"/>
      <c r="B77" s="26" t="s">
        <v>98</v>
      </c>
      <c r="C77" s="11"/>
      <c r="D77" s="57"/>
      <c r="E77" s="11"/>
      <c r="F77" s="12"/>
    </row>
    <row r="78" spans="1:702" x14ac:dyDescent="0.3">
      <c r="A78" s="23"/>
      <c r="B78" s="25" t="s">
        <v>99</v>
      </c>
      <c r="C78" s="11"/>
      <c r="D78" s="57"/>
      <c r="E78" s="11"/>
      <c r="F78" s="12"/>
    </row>
    <row r="79" spans="1:702" x14ac:dyDescent="0.3">
      <c r="A79" s="23"/>
      <c r="B79" s="26" t="s">
        <v>100</v>
      </c>
      <c r="C79" s="11"/>
      <c r="D79" s="57"/>
      <c r="E79" s="11"/>
      <c r="F79" s="12"/>
    </row>
    <row r="80" spans="1:702" x14ac:dyDescent="0.3">
      <c r="A80" s="18" t="s">
        <v>101</v>
      </c>
      <c r="B80" s="19" t="s">
        <v>102</v>
      </c>
      <c r="C80" s="20" t="s">
        <v>103</v>
      </c>
      <c r="D80" s="21">
        <v>3892.97</v>
      </c>
      <c r="E80" s="55"/>
      <c r="F80" s="22">
        <f>ROUND(D80*E80,2)</f>
        <v>0</v>
      </c>
      <c r="ZY80" t="s">
        <v>104</v>
      </c>
      <c r="ZZ80" s="13" t="s">
        <v>105</v>
      </c>
    </row>
    <row r="81" spans="1:702" x14ac:dyDescent="0.3">
      <c r="A81" s="23"/>
      <c r="B81" s="24" t="s">
        <v>106</v>
      </c>
      <c r="C81" s="11"/>
      <c r="D81" s="57"/>
      <c r="E81" s="11"/>
      <c r="F81" s="12"/>
    </row>
    <row r="82" spans="1:702" x14ac:dyDescent="0.3">
      <c r="A82" s="23"/>
      <c r="B82" s="25" t="s">
        <v>107</v>
      </c>
      <c r="C82" s="11"/>
      <c r="D82" s="57"/>
      <c r="E82" s="11"/>
      <c r="F82" s="12"/>
    </row>
    <row r="83" spans="1:702" x14ac:dyDescent="0.3">
      <c r="A83" s="23"/>
      <c r="B83" s="26" t="s">
        <v>108</v>
      </c>
      <c r="C83" s="11"/>
      <c r="D83" s="57"/>
      <c r="E83" s="11"/>
      <c r="F83" s="12"/>
    </row>
    <row r="84" spans="1:702" x14ac:dyDescent="0.3">
      <c r="A84" s="23"/>
      <c r="B84" s="25" t="s">
        <v>109</v>
      </c>
      <c r="C84" s="11"/>
      <c r="D84" s="57"/>
      <c r="E84" s="11"/>
      <c r="F84" s="12"/>
    </row>
    <row r="85" spans="1:702" x14ac:dyDescent="0.3">
      <c r="A85" s="23"/>
      <c r="B85" s="26" t="s">
        <v>110</v>
      </c>
      <c r="C85" s="11"/>
      <c r="D85" s="57"/>
      <c r="E85" s="11"/>
      <c r="F85" s="12"/>
    </row>
    <row r="86" spans="1:702" x14ac:dyDescent="0.3">
      <c r="A86" s="18" t="s">
        <v>111</v>
      </c>
      <c r="B86" s="19" t="s">
        <v>112</v>
      </c>
      <c r="C86" s="20" t="s">
        <v>113</v>
      </c>
      <c r="D86" s="21">
        <v>73.58</v>
      </c>
      <c r="E86" s="55"/>
      <c r="F86" s="22">
        <f>ROUND(D86*E86,2)</f>
        <v>0</v>
      </c>
      <c r="ZY86" t="s">
        <v>114</v>
      </c>
      <c r="ZZ86" s="13" t="s">
        <v>115</v>
      </c>
    </row>
    <row r="87" spans="1:702" x14ac:dyDescent="0.3">
      <c r="A87" s="23"/>
      <c r="B87" s="24" t="s">
        <v>116</v>
      </c>
      <c r="C87" s="11"/>
      <c r="D87" s="57"/>
      <c r="E87" s="11"/>
      <c r="F87" s="12"/>
    </row>
    <row r="88" spans="1:702" x14ac:dyDescent="0.3">
      <c r="A88" s="23"/>
      <c r="B88" s="25" t="s">
        <v>117</v>
      </c>
      <c r="C88" s="11"/>
      <c r="D88" s="57"/>
      <c r="E88" s="11"/>
      <c r="F88" s="12"/>
    </row>
    <row r="89" spans="1:702" x14ac:dyDescent="0.3">
      <c r="A89" s="23"/>
      <c r="B89" s="26" t="s">
        <v>118</v>
      </c>
      <c r="C89" s="11"/>
      <c r="D89" s="57"/>
      <c r="E89" s="11"/>
      <c r="F89" s="12"/>
    </row>
    <row r="90" spans="1:702" x14ac:dyDescent="0.3">
      <c r="A90" s="23"/>
      <c r="B90" s="26" t="s">
        <v>119</v>
      </c>
      <c r="C90" s="11"/>
      <c r="D90" s="57"/>
      <c r="E90" s="11"/>
      <c r="F90" s="12"/>
    </row>
    <row r="91" spans="1:702" x14ac:dyDescent="0.3">
      <c r="A91" s="23"/>
      <c r="B91" s="26" t="s">
        <v>120</v>
      </c>
      <c r="C91" s="11"/>
      <c r="D91" s="57"/>
      <c r="E91" s="11"/>
      <c r="F91" s="12"/>
    </row>
    <row r="92" spans="1:702" x14ac:dyDescent="0.3">
      <c r="A92" s="23"/>
      <c r="B92" s="26" t="s">
        <v>121</v>
      </c>
      <c r="C92" s="11"/>
      <c r="D92" s="57"/>
      <c r="E92" s="11"/>
      <c r="F92" s="12"/>
    </row>
    <row r="93" spans="1:702" x14ac:dyDescent="0.3">
      <c r="A93" s="23"/>
      <c r="B93" s="25" t="s">
        <v>122</v>
      </c>
      <c r="C93" s="11"/>
      <c r="D93" s="57"/>
      <c r="E93" s="11"/>
      <c r="F93" s="12"/>
    </row>
    <row r="94" spans="1:702" x14ac:dyDescent="0.3">
      <c r="A94" s="23"/>
      <c r="B94" s="26" t="s">
        <v>123</v>
      </c>
      <c r="C94" s="11"/>
      <c r="D94" s="57"/>
      <c r="E94" s="11"/>
      <c r="F94" s="12"/>
    </row>
    <row r="95" spans="1:702" x14ac:dyDescent="0.3">
      <c r="A95" s="23"/>
      <c r="B95" s="26" t="s">
        <v>124</v>
      </c>
      <c r="C95" s="11"/>
      <c r="D95" s="57"/>
      <c r="E95" s="11"/>
      <c r="F95" s="12"/>
    </row>
    <row r="96" spans="1:702" x14ac:dyDescent="0.3">
      <c r="A96" s="23"/>
      <c r="B96" s="26"/>
      <c r="C96" s="11"/>
      <c r="D96" s="57"/>
      <c r="E96" s="11"/>
      <c r="F96" s="12"/>
    </row>
    <row r="97" spans="1:702" x14ac:dyDescent="0.3">
      <c r="A97" s="23"/>
      <c r="B97" s="26" t="s">
        <v>125</v>
      </c>
      <c r="C97" s="11"/>
      <c r="D97" s="57"/>
      <c r="E97" s="11"/>
      <c r="F97" s="12"/>
    </row>
    <row r="98" spans="1:702" x14ac:dyDescent="0.3">
      <c r="A98" s="23"/>
      <c r="B98" s="26" t="s">
        <v>126</v>
      </c>
      <c r="C98" s="11"/>
      <c r="D98" s="57"/>
      <c r="E98" s="11"/>
      <c r="F98" s="12"/>
    </row>
    <row r="99" spans="1:702" x14ac:dyDescent="0.3">
      <c r="A99" s="18" t="s">
        <v>127</v>
      </c>
      <c r="B99" s="19" t="s">
        <v>128</v>
      </c>
      <c r="C99" s="20" t="s">
        <v>129</v>
      </c>
      <c r="D99" s="21">
        <v>60.78</v>
      </c>
      <c r="E99" s="55"/>
      <c r="F99" s="22">
        <f>ROUND(D99*E99,2)</f>
        <v>0</v>
      </c>
      <c r="ZY99" t="s">
        <v>130</v>
      </c>
      <c r="ZZ99" s="13" t="s">
        <v>131</v>
      </c>
    </row>
    <row r="100" spans="1:702" x14ac:dyDescent="0.3">
      <c r="A100" s="23"/>
      <c r="B100" s="24" t="s">
        <v>132</v>
      </c>
      <c r="C100" s="11"/>
      <c r="D100" s="57"/>
      <c r="E100" s="11"/>
      <c r="F100" s="12"/>
    </row>
    <row r="101" spans="1:702" x14ac:dyDescent="0.3">
      <c r="A101" s="23"/>
      <c r="B101" s="25" t="s">
        <v>133</v>
      </c>
      <c r="C101" s="11"/>
      <c r="D101" s="57"/>
      <c r="E101" s="11"/>
      <c r="F101" s="12"/>
    </row>
    <row r="102" spans="1:702" x14ac:dyDescent="0.3">
      <c r="A102" s="23"/>
      <c r="B102" s="26" t="s">
        <v>134</v>
      </c>
      <c r="C102" s="11"/>
      <c r="D102" s="57"/>
      <c r="E102" s="11"/>
      <c r="F102" s="12"/>
    </row>
    <row r="103" spans="1:702" x14ac:dyDescent="0.3">
      <c r="A103" s="23"/>
      <c r="B103" s="25" t="s">
        <v>135</v>
      </c>
      <c r="C103" s="11"/>
      <c r="D103" s="57"/>
      <c r="E103" s="11"/>
      <c r="F103" s="12"/>
    </row>
    <row r="104" spans="1:702" x14ac:dyDescent="0.3">
      <c r="A104" s="23"/>
      <c r="B104" s="26" t="s">
        <v>136</v>
      </c>
      <c r="C104" s="11"/>
      <c r="D104" s="57"/>
      <c r="E104" s="11"/>
      <c r="F104" s="12"/>
    </row>
    <row r="105" spans="1:702" x14ac:dyDescent="0.3">
      <c r="A105" s="16" t="s">
        <v>137</v>
      </c>
      <c r="B105" s="17" t="s">
        <v>138</v>
      </c>
      <c r="C105" s="11"/>
      <c r="D105" s="57"/>
      <c r="E105" s="11"/>
      <c r="F105" s="12"/>
      <c r="ZY105" t="s">
        <v>139</v>
      </c>
      <c r="ZZ105" s="13" t="s">
        <v>140</v>
      </c>
    </row>
    <row r="106" spans="1:702" x14ac:dyDescent="0.3">
      <c r="A106" s="18" t="s">
        <v>141</v>
      </c>
      <c r="B106" s="19" t="s">
        <v>142</v>
      </c>
      <c r="C106" s="20" t="s">
        <v>143</v>
      </c>
      <c r="D106" s="21">
        <v>135.27000000000001</v>
      </c>
      <c r="E106" s="55"/>
      <c r="F106" s="22">
        <f>ROUND(D106*E106,2)</f>
        <v>0</v>
      </c>
      <c r="ZY106" t="s">
        <v>144</v>
      </c>
      <c r="ZZ106" s="13" t="s">
        <v>145</v>
      </c>
    </row>
    <row r="107" spans="1:702" x14ac:dyDescent="0.3">
      <c r="A107" s="23"/>
      <c r="B107" s="24" t="s">
        <v>146</v>
      </c>
      <c r="C107" s="11"/>
      <c r="D107" s="57"/>
      <c r="E107" s="11"/>
      <c r="F107" s="12"/>
    </row>
    <row r="108" spans="1:702" x14ac:dyDescent="0.3">
      <c r="A108" s="23"/>
      <c r="B108" s="25" t="s">
        <v>147</v>
      </c>
      <c r="C108" s="11"/>
      <c r="D108" s="57"/>
      <c r="E108" s="11"/>
      <c r="F108" s="12"/>
    </row>
    <row r="109" spans="1:702" x14ac:dyDescent="0.3">
      <c r="A109" s="23"/>
      <c r="B109" s="26" t="s">
        <v>148</v>
      </c>
      <c r="C109" s="11"/>
      <c r="D109" s="57"/>
      <c r="E109" s="11"/>
      <c r="F109" s="12"/>
    </row>
    <row r="110" spans="1:702" x14ac:dyDescent="0.3">
      <c r="A110" s="23"/>
      <c r="B110" s="25" t="s">
        <v>149</v>
      </c>
      <c r="C110" s="11"/>
      <c r="D110" s="57"/>
      <c r="E110" s="11"/>
      <c r="F110" s="12"/>
    </row>
    <row r="111" spans="1:702" x14ac:dyDescent="0.3">
      <c r="A111" s="23"/>
      <c r="B111" s="26" t="s">
        <v>150</v>
      </c>
      <c r="C111" s="11"/>
      <c r="D111" s="57"/>
      <c r="E111" s="11"/>
      <c r="F111" s="12"/>
    </row>
    <row r="112" spans="1:702" x14ac:dyDescent="0.3">
      <c r="A112" s="18" t="s">
        <v>151</v>
      </c>
      <c r="B112" s="19" t="s">
        <v>152</v>
      </c>
      <c r="C112" s="20" t="s">
        <v>153</v>
      </c>
      <c r="D112" s="21">
        <v>135.27000000000001</v>
      </c>
      <c r="E112" s="55"/>
      <c r="F112" s="22">
        <f>ROUND(D112*E112,2)</f>
        <v>0</v>
      </c>
      <c r="ZY112" t="s">
        <v>154</v>
      </c>
      <c r="ZZ112" s="13" t="s">
        <v>155</v>
      </c>
    </row>
    <row r="113" spans="1:702" x14ac:dyDescent="0.3">
      <c r="A113" s="23"/>
      <c r="B113" s="24" t="s">
        <v>156</v>
      </c>
      <c r="C113" s="11"/>
      <c r="D113" s="57"/>
      <c r="E113" s="11"/>
      <c r="F113" s="12"/>
    </row>
    <row r="114" spans="1:702" x14ac:dyDescent="0.3">
      <c r="A114" s="23"/>
      <c r="B114" s="25" t="s">
        <v>157</v>
      </c>
      <c r="C114" s="11"/>
      <c r="D114" s="57"/>
      <c r="E114" s="11"/>
      <c r="F114" s="12"/>
    </row>
    <row r="115" spans="1:702" x14ac:dyDescent="0.3">
      <c r="A115" s="23"/>
      <c r="B115" s="26" t="s">
        <v>158</v>
      </c>
      <c r="C115" s="11"/>
      <c r="D115" s="57"/>
      <c r="E115" s="11"/>
      <c r="F115" s="12"/>
    </row>
    <row r="116" spans="1:702" x14ac:dyDescent="0.3">
      <c r="A116" s="23"/>
      <c r="B116" s="26" t="s">
        <v>159</v>
      </c>
      <c r="C116" s="11"/>
      <c r="D116" s="57"/>
      <c r="E116" s="11"/>
      <c r="F116" s="12"/>
    </row>
    <row r="117" spans="1:702" x14ac:dyDescent="0.3">
      <c r="A117" s="23"/>
      <c r="B117" s="26" t="s">
        <v>160</v>
      </c>
      <c r="C117" s="11"/>
      <c r="D117" s="57"/>
      <c r="E117" s="11"/>
      <c r="F117" s="12"/>
    </row>
    <row r="118" spans="1:702" x14ac:dyDescent="0.3">
      <c r="A118" s="23"/>
      <c r="B118" s="26" t="s">
        <v>161</v>
      </c>
      <c r="C118" s="11"/>
      <c r="D118" s="57"/>
      <c r="E118" s="11"/>
      <c r="F118" s="12"/>
    </row>
    <row r="119" spans="1:702" x14ac:dyDescent="0.3">
      <c r="A119" s="23"/>
      <c r="B119" s="26" t="s">
        <v>162</v>
      </c>
      <c r="C119" s="11"/>
      <c r="D119" s="57"/>
      <c r="E119" s="11"/>
      <c r="F119" s="12"/>
    </row>
    <row r="120" spans="1:702" x14ac:dyDescent="0.3">
      <c r="A120" s="23"/>
      <c r="B120" s="25" t="s">
        <v>163</v>
      </c>
      <c r="C120" s="11"/>
      <c r="D120" s="57"/>
      <c r="E120" s="11"/>
      <c r="F120" s="12"/>
    </row>
    <row r="121" spans="1:702" x14ac:dyDescent="0.3">
      <c r="A121" s="23"/>
      <c r="B121" s="26" t="s">
        <v>164</v>
      </c>
      <c r="C121" s="11"/>
      <c r="D121" s="57"/>
      <c r="E121" s="11"/>
      <c r="F121" s="12"/>
    </row>
    <row r="122" spans="1:702" x14ac:dyDescent="0.3">
      <c r="A122" s="23"/>
      <c r="B122" s="26" t="s">
        <v>165</v>
      </c>
      <c r="C122" s="11"/>
      <c r="D122" s="57"/>
      <c r="E122" s="11"/>
      <c r="F122" s="12"/>
    </row>
    <row r="123" spans="1:702" x14ac:dyDescent="0.3">
      <c r="A123" s="23"/>
      <c r="B123" s="26"/>
      <c r="C123" s="11"/>
      <c r="D123" s="57"/>
      <c r="E123" s="11"/>
      <c r="F123" s="12"/>
    </row>
    <row r="124" spans="1:702" x14ac:dyDescent="0.3">
      <c r="A124" s="23"/>
      <c r="B124" s="26" t="s">
        <v>166</v>
      </c>
      <c r="C124" s="11"/>
      <c r="D124" s="57"/>
      <c r="E124" s="11"/>
      <c r="F124" s="12"/>
    </row>
    <row r="125" spans="1:702" x14ac:dyDescent="0.3">
      <c r="A125" s="23"/>
      <c r="B125" s="26" t="s">
        <v>167</v>
      </c>
      <c r="C125" s="11"/>
      <c r="D125" s="57"/>
      <c r="E125" s="11"/>
      <c r="F125" s="12"/>
    </row>
    <row r="126" spans="1:702" x14ac:dyDescent="0.3">
      <c r="A126" s="16" t="s">
        <v>168</v>
      </c>
      <c r="B126" s="17" t="s">
        <v>169</v>
      </c>
      <c r="C126" s="11"/>
      <c r="D126" s="57"/>
      <c r="E126" s="11"/>
      <c r="F126" s="12"/>
      <c r="ZY126" t="s">
        <v>170</v>
      </c>
      <c r="ZZ126" s="13" t="s">
        <v>171</v>
      </c>
    </row>
    <row r="127" spans="1:702" x14ac:dyDescent="0.3">
      <c r="A127" s="18" t="s">
        <v>172</v>
      </c>
      <c r="B127" s="19" t="s">
        <v>173</v>
      </c>
      <c r="C127" s="20" t="s">
        <v>174</v>
      </c>
      <c r="D127" s="21">
        <v>884.59</v>
      </c>
      <c r="E127" s="55"/>
      <c r="F127" s="22">
        <f>ROUND(D127*E127,2)</f>
        <v>0</v>
      </c>
      <c r="ZY127" t="s">
        <v>175</v>
      </c>
      <c r="ZZ127" s="13" t="s">
        <v>176</v>
      </c>
    </row>
    <row r="128" spans="1:702" x14ac:dyDescent="0.3">
      <c r="A128" s="23"/>
      <c r="B128" s="24" t="s">
        <v>177</v>
      </c>
      <c r="C128" s="11"/>
      <c r="D128" s="57"/>
      <c r="E128" s="11"/>
      <c r="F128" s="12"/>
    </row>
    <row r="129" spans="1:702" x14ac:dyDescent="0.3">
      <c r="A129" s="23"/>
      <c r="B129" s="25" t="s">
        <v>178</v>
      </c>
      <c r="C129" s="11"/>
      <c r="D129" s="57"/>
      <c r="E129" s="11"/>
      <c r="F129" s="12"/>
    </row>
    <row r="130" spans="1:702" x14ac:dyDescent="0.3">
      <c r="A130" s="23"/>
      <c r="B130" s="26" t="s">
        <v>179</v>
      </c>
      <c r="C130" s="11"/>
      <c r="D130" s="57"/>
      <c r="E130" s="11"/>
      <c r="F130" s="12"/>
    </row>
    <row r="131" spans="1:702" x14ac:dyDescent="0.3">
      <c r="A131" s="23"/>
      <c r="B131" s="25" t="s">
        <v>180</v>
      </c>
      <c r="C131" s="11"/>
      <c r="D131" s="57"/>
      <c r="E131" s="11"/>
      <c r="F131" s="12"/>
    </row>
    <row r="132" spans="1:702" x14ac:dyDescent="0.3">
      <c r="A132" s="23"/>
      <c r="B132" s="26" t="s">
        <v>181</v>
      </c>
      <c r="C132" s="11"/>
      <c r="D132" s="57"/>
      <c r="E132" s="11"/>
      <c r="F132" s="12"/>
    </row>
    <row r="133" spans="1:702" x14ac:dyDescent="0.3">
      <c r="A133" s="18" t="s">
        <v>182</v>
      </c>
      <c r="B133" s="19" t="s">
        <v>183</v>
      </c>
      <c r="C133" s="20" t="s">
        <v>184</v>
      </c>
      <c r="D133" s="21">
        <v>1481.98</v>
      </c>
      <c r="E133" s="55"/>
      <c r="F133" s="22">
        <f>ROUND(D133*E133,2)</f>
        <v>0</v>
      </c>
      <c r="ZY133" t="s">
        <v>185</v>
      </c>
      <c r="ZZ133" s="13" t="s">
        <v>186</v>
      </c>
    </row>
    <row r="134" spans="1:702" x14ac:dyDescent="0.3">
      <c r="A134" s="23"/>
      <c r="B134" s="24" t="s">
        <v>187</v>
      </c>
      <c r="C134" s="11"/>
      <c r="D134" s="57"/>
      <c r="E134" s="11"/>
      <c r="F134" s="12"/>
    </row>
    <row r="135" spans="1:702" x14ac:dyDescent="0.3">
      <c r="A135" s="23"/>
      <c r="B135" s="25" t="s">
        <v>188</v>
      </c>
      <c r="C135" s="11"/>
      <c r="D135" s="57"/>
      <c r="E135" s="11"/>
      <c r="F135" s="12"/>
    </row>
    <row r="136" spans="1:702" ht="20.399999999999999" x14ac:dyDescent="0.3">
      <c r="A136" s="23"/>
      <c r="B136" s="26" t="s">
        <v>189</v>
      </c>
      <c r="C136" s="11"/>
      <c r="D136" s="57"/>
      <c r="E136" s="11"/>
      <c r="F136" s="12"/>
    </row>
    <row r="137" spans="1:702" x14ac:dyDescent="0.3">
      <c r="A137" s="23"/>
      <c r="B137" s="26" t="s">
        <v>190</v>
      </c>
      <c r="C137" s="11"/>
      <c r="D137" s="57"/>
      <c r="E137" s="11"/>
      <c r="F137" s="12"/>
    </row>
    <row r="138" spans="1:702" ht="20.399999999999999" x14ac:dyDescent="0.3">
      <c r="A138" s="23"/>
      <c r="B138" s="26" t="s">
        <v>191</v>
      </c>
      <c r="C138" s="11"/>
      <c r="D138" s="57"/>
      <c r="E138" s="11"/>
      <c r="F138" s="12"/>
    </row>
    <row r="139" spans="1:702" x14ac:dyDescent="0.3">
      <c r="A139" s="23"/>
      <c r="B139" s="26" t="s">
        <v>192</v>
      </c>
      <c r="C139" s="11"/>
      <c r="D139" s="57"/>
      <c r="E139" s="11"/>
      <c r="F139" s="12"/>
    </row>
    <row r="140" spans="1:702" x14ac:dyDescent="0.3">
      <c r="A140" s="23"/>
      <c r="B140" s="26" t="s">
        <v>193</v>
      </c>
      <c r="C140" s="11"/>
      <c r="D140" s="57"/>
      <c r="E140" s="11"/>
      <c r="F140" s="12"/>
    </row>
    <row r="141" spans="1:702" x14ac:dyDescent="0.3">
      <c r="A141" s="23"/>
      <c r="B141" s="25" t="s">
        <v>194</v>
      </c>
      <c r="C141" s="11"/>
      <c r="D141" s="57"/>
      <c r="E141" s="11"/>
      <c r="F141" s="12"/>
    </row>
    <row r="142" spans="1:702" ht="20.399999999999999" x14ac:dyDescent="0.3">
      <c r="A142" s="23"/>
      <c r="B142" s="26" t="s">
        <v>195</v>
      </c>
      <c r="C142" s="11"/>
      <c r="D142" s="57"/>
      <c r="E142" s="11"/>
      <c r="F142" s="12"/>
    </row>
    <row r="143" spans="1:702" ht="20.399999999999999" x14ac:dyDescent="0.3">
      <c r="A143" s="23"/>
      <c r="B143" s="26" t="s">
        <v>196</v>
      </c>
      <c r="C143" s="11"/>
      <c r="D143" s="57"/>
      <c r="E143" s="11"/>
      <c r="F143" s="12"/>
    </row>
    <row r="144" spans="1:702" x14ac:dyDescent="0.3">
      <c r="A144" s="23"/>
      <c r="B144" s="26" t="s">
        <v>197</v>
      </c>
      <c r="C144" s="11"/>
      <c r="D144" s="57"/>
      <c r="E144" s="11"/>
      <c r="F144" s="12"/>
    </row>
    <row r="145" spans="1:702" x14ac:dyDescent="0.3">
      <c r="A145" s="23"/>
      <c r="B145" s="26" t="s">
        <v>198</v>
      </c>
      <c r="C145" s="11"/>
      <c r="D145" s="57"/>
      <c r="E145" s="11"/>
      <c r="F145" s="12"/>
    </row>
    <row r="146" spans="1:702" x14ac:dyDescent="0.3">
      <c r="A146" s="18" t="s">
        <v>199</v>
      </c>
      <c r="B146" s="19" t="s">
        <v>200</v>
      </c>
      <c r="C146" s="20" t="s">
        <v>201</v>
      </c>
      <c r="D146" s="54">
        <v>2696.9</v>
      </c>
      <c r="E146" s="55"/>
      <c r="F146" s="22">
        <f>ROUND(D146*E146,2)</f>
        <v>0</v>
      </c>
      <c r="ZY146" t="s">
        <v>202</v>
      </c>
      <c r="ZZ146" s="13" t="s">
        <v>203</v>
      </c>
    </row>
    <row r="147" spans="1:702" x14ac:dyDescent="0.3">
      <c r="A147" s="23"/>
      <c r="B147" s="24" t="s">
        <v>204</v>
      </c>
      <c r="C147" s="11"/>
      <c r="D147" s="57"/>
      <c r="E147" s="11"/>
      <c r="F147" s="12"/>
    </row>
    <row r="148" spans="1:702" x14ac:dyDescent="0.3">
      <c r="A148" s="23"/>
      <c r="B148" s="25" t="s">
        <v>205</v>
      </c>
      <c r="C148" s="11"/>
      <c r="D148" s="57"/>
      <c r="E148" s="11"/>
      <c r="F148" s="12"/>
    </row>
    <row r="149" spans="1:702" x14ac:dyDescent="0.3">
      <c r="A149" s="23"/>
      <c r="B149" s="26" t="s">
        <v>206</v>
      </c>
      <c r="C149" s="11"/>
      <c r="D149" s="57"/>
      <c r="E149" s="11"/>
      <c r="F149" s="12"/>
    </row>
    <row r="150" spans="1:702" x14ac:dyDescent="0.3">
      <c r="A150" s="23"/>
      <c r="B150" s="26" t="s">
        <v>207</v>
      </c>
      <c r="C150" s="11"/>
      <c r="D150" s="57"/>
      <c r="E150" s="11"/>
      <c r="F150" s="12"/>
    </row>
    <row r="151" spans="1:702" x14ac:dyDescent="0.3">
      <c r="A151" s="23"/>
      <c r="B151" s="25" t="s">
        <v>208</v>
      </c>
      <c r="C151" s="11"/>
      <c r="D151" s="57"/>
      <c r="E151" s="11"/>
      <c r="F151" s="12"/>
    </row>
    <row r="152" spans="1:702" x14ac:dyDescent="0.3">
      <c r="A152" s="23"/>
      <c r="B152" s="26" t="s">
        <v>209</v>
      </c>
      <c r="C152" s="11"/>
      <c r="D152" s="57"/>
      <c r="E152" s="11"/>
      <c r="F152" s="12"/>
    </row>
    <row r="153" spans="1:702" x14ac:dyDescent="0.3">
      <c r="A153" s="23"/>
      <c r="B153" s="26" t="s">
        <v>210</v>
      </c>
      <c r="C153" s="11"/>
      <c r="D153" s="57"/>
      <c r="E153" s="11"/>
      <c r="F153" s="12"/>
    </row>
    <row r="154" spans="1:702" x14ac:dyDescent="0.3">
      <c r="A154" s="16" t="s">
        <v>211</v>
      </c>
      <c r="B154" s="17" t="s">
        <v>212</v>
      </c>
      <c r="C154" s="11"/>
      <c r="D154" s="57"/>
      <c r="E154" s="11"/>
      <c r="F154" s="12"/>
      <c r="ZY154" t="s">
        <v>213</v>
      </c>
      <c r="ZZ154" s="13" t="s">
        <v>214</v>
      </c>
    </row>
    <row r="155" spans="1:702" x14ac:dyDescent="0.3">
      <c r="A155" s="18" t="s">
        <v>215</v>
      </c>
      <c r="B155" s="19" t="s">
        <v>216</v>
      </c>
      <c r="C155" s="20" t="s">
        <v>217</v>
      </c>
      <c r="D155" s="21">
        <v>1476.82</v>
      </c>
      <c r="E155" s="55"/>
      <c r="F155" s="22">
        <f>ROUND(D155*E155,2)</f>
        <v>0</v>
      </c>
      <c r="ZY155" t="s">
        <v>218</v>
      </c>
      <c r="ZZ155" s="13" t="s">
        <v>219</v>
      </c>
    </row>
    <row r="156" spans="1:702" x14ac:dyDescent="0.3">
      <c r="A156" s="23"/>
      <c r="B156" s="24" t="s">
        <v>220</v>
      </c>
      <c r="C156" s="11"/>
      <c r="D156" s="57"/>
      <c r="E156" s="11"/>
      <c r="F156" s="12"/>
    </row>
    <row r="157" spans="1:702" x14ac:dyDescent="0.3">
      <c r="A157" s="23"/>
      <c r="B157" s="25" t="s">
        <v>221</v>
      </c>
      <c r="C157" s="11"/>
      <c r="D157" s="57"/>
      <c r="E157" s="11"/>
      <c r="F157" s="12"/>
    </row>
    <row r="158" spans="1:702" x14ac:dyDescent="0.3">
      <c r="A158" s="23"/>
      <c r="B158" s="26" t="s">
        <v>222</v>
      </c>
      <c r="C158" s="11"/>
      <c r="D158" s="57"/>
      <c r="E158" s="11"/>
      <c r="F158" s="12"/>
    </row>
    <row r="159" spans="1:702" x14ac:dyDescent="0.3">
      <c r="A159" s="23"/>
      <c r="B159" s="26" t="s">
        <v>223</v>
      </c>
      <c r="C159" s="11"/>
      <c r="D159" s="57"/>
      <c r="E159" s="11"/>
      <c r="F159" s="12"/>
    </row>
    <row r="160" spans="1:702" x14ac:dyDescent="0.3">
      <c r="A160" s="23"/>
      <c r="B160" s="26" t="s">
        <v>224</v>
      </c>
      <c r="C160" s="11"/>
      <c r="D160" s="57"/>
      <c r="E160" s="11"/>
      <c r="F160" s="12"/>
    </row>
    <row r="161" spans="1:702" x14ac:dyDescent="0.3">
      <c r="A161" s="23"/>
      <c r="B161" s="26" t="s">
        <v>225</v>
      </c>
      <c r="C161" s="11"/>
      <c r="D161" s="57"/>
      <c r="E161" s="11"/>
      <c r="F161" s="12"/>
    </row>
    <row r="162" spans="1:702" x14ac:dyDescent="0.3">
      <c r="A162" s="23"/>
      <c r="B162" s="25" t="s">
        <v>226</v>
      </c>
      <c r="C162" s="11"/>
      <c r="D162" s="57"/>
      <c r="E162" s="11"/>
      <c r="F162" s="12"/>
    </row>
    <row r="163" spans="1:702" x14ac:dyDescent="0.3">
      <c r="A163" s="23"/>
      <c r="B163" s="26" t="s">
        <v>227</v>
      </c>
      <c r="C163" s="11"/>
      <c r="D163" s="57"/>
      <c r="E163" s="11"/>
      <c r="F163" s="12"/>
    </row>
    <row r="164" spans="1:702" x14ac:dyDescent="0.3">
      <c r="A164" s="23"/>
      <c r="B164" s="26" t="s">
        <v>228</v>
      </c>
      <c r="C164" s="11"/>
      <c r="D164" s="57"/>
      <c r="E164" s="11"/>
      <c r="F164" s="12"/>
    </row>
    <row r="165" spans="1:702" x14ac:dyDescent="0.3">
      <c r="A165" s="23"/>
      <c r="B165" s="26" t="s">
        <v>229</v>
      </c>
      <c r="C165" s="11"/>
      <c r="D165" s="57"/>
      <c r="E165" s="11"/>
      <c r="F165" s="12"/>
    </row>
    <row r="166" spans="1:702" x14ac:dyDescent="0.3">
      <c r="A166" s="23"/>
      <c r="B166" s="26" t="s">
        <v>230</v>
      </c>
      <c r="C166" s="11"/>
      <c r="D166" s="57"/>
      <c r="E166" s="11"/>
      <c r="F166" s="12"/>
    </row>
    <row r="167" spans="1:702" x14ac:dyDescent="0.3">
      <c r="A167" s="23"/>
      <c r="B167" s="26"/>
      <c r="C167" s="11"/>
      <c r="D167" s="57"/>
      <c r="E167" s="11"/>
      <c r="F167" s="12"/>
    </row>
    <row r="168" spans="1:702" x14ac:dyDescent="0.3">
      <c r="A168" s="23"/>
      <c r="B168" s="26" t="s">
        <v>231</v>
      </c>
      <c r="C168" s="11"/>
      <c r="D168" s="57"/>
      <c r="E168" s="11"/>
      <c r="F168" s="12"/>
    </row>
    <row r="169" spans="1:702" x14ac:dyDescent="0.3">
      <c r="A169" s="23"/>
      <c r="B169" s="26" t="s">
        <v>232</v>
      </c>
      <c r="C169" s="11"/>
      <c r="D169" s="57"/>
      <c r="E169" s="11"/>
      <c r="F169" s="12"/>
    </row>
    <row r="170" spans="1:702" x14ac:dyDescent="0.3">
      <c r="A170" s="23"/>
      <c r="B170" s="26" t="s">
        <v>233</v>
      </c>
      <c r="C170" s="11"/>
      <c r="D170" s="57"/>
      <c r="E170" s="11"/>
      <c r="F170" s="12"/>
    </row>
    <row r="171" spans="1:702" x14ac:dyDescent="0.3">
      <c r="A171" s="23"/>
      <c r="B171" s="26" t="s">
        <v>234</v>
      </c>
      <c r="C171" s="11"/>
      <c r="D171" s="57"/>
      <c r="E171" s="11"/>
      <c r="F171" s="12"/>
    </row>
    <row r="172" spans="1:702" x14ac:dyDescent="0.3">
      <c r="A172" s="16" t="s">
        <v>235</v>
      </c>
      <c r="B172" s="17" t="s">
        <v>236</v>
      </c>
      <c r="C172" s="11"/>
      <c r="D172" s="57"/>
      <c r="E172" s="11"/>
      <c r="F172" s="12"/>
      <c r="ZY172" t="s">
        <v>237</v>
      </c>
      <c r="ZZ172" s="13" t="s">
        <v>238</v>
      </c>
    </row>
    <row r="173" spans="1:702" x14ac:dyDescent="0.3">
      <c r="A173" s="18" t="s">
        <v>239</v>
      </c>
      <c r="B173" s="19" t="s">
        <v>240</v>
      </c>
      <c r="C173" s="20" t="s">
        <v>241</v>
      </c>
      <c r="D173" s="54">
        <v>45</v>
      </c>
      <c r="E173" s="55"/>
      <c r="F173" s="22">
        <f>ROUND(D173*E173,2)</f>
        <v>0</v>
      </c>
      <c r="ZY173" t="s">
        <v>242</v>
      </c>
      <c r="ZZ173" s="13" t="s">
        <v>243</v>
      </c>
    </row>
    <row r="174" spans="1:702" x14ac:dyDescent="0.3">
      <c r="A174" s="23"/>
      <c r="B174" s="24" t="s">
        <v>244</v>
      </c>
      <c r="C174" s="11"/>
      <c r="D174" s="57"/>
      <c r="E174" s="11"/>
      <c r="F174" s="12"/>
    </row>
    <row r="175" spans="1:702" x14ac:dyDescent="0.3">
      <c r="A175" s="23"/>
      <c r="B175" s="25" t="s">
        <v>245</v>
      </c>
      <c r="C175" s="11"/>
      <c r="D175" s="57"/>
      <c r="E175" s="11"/>
      <c r="F175" s="12"/>
    </row>
    <row r="176" spans="1:702" x14ac:dyDescent="0.3">
      <c r="A176" s="23"/>
      <c r="B176" s="26" t="s">
        <v>246</v>
      </c>
      <c r="C176" s="11"/>
      <c r="D176" s="57"/>
      <c r="E176" s="11"/>
      <c r="F176" s="12"/>
    </row>
    <row r="177" spans="1:702" ht="20.399999999999999" x14ac:dyDescent="0.3">
      <c r="A177" s="23"/>
      <c r="B177" s="26" t="s">
        <v>247</v>
      </c>
      <c r="C177" s="11"/>
      <c r="D177" s="57"/>
      <c r="E177" s="11"/>
      <c r="F177" s="12"/>
    </row>
    <row r="178" spans="1:702" x14ac:dyDescent="0.3">
      <c r="A178" s="23"/>
      <c r="B178" s="26"/>
      <c r="C178" s="11"/>
      <c r="D178" s="57"/>
      <c r="E178" s="11"/>
      <c r="F178" s="12"/>
    </row>
    <row r="179" spans="1:702" x14ac:dyDescent="0.3">
      <c r="A179" s="23"/>
      <c r="B179" s="26" t="s">
        <v>248</v>
      </c>
      <c r="C179" s="11"/>
      <c r="D179" s="57"/>
      <c r="E179" s="11"/>
      <c r="F179" s="12"/>
    </row>
    <row r="180" spans="1:702" ht="20.399999999999999" x14ac:dyDescent="0.3">
      <c r="A180" s="23"/>
      <c r="B180" s="26" t="s">
        <v>249</v>
      </c>
      <c r="C180" s="11"/>
      <c r="D180" s="57"/>
      <c r="E180" s="11"/>
      <c r="F180" s="12"/>
    </row>
    <row r="181" spans="1:702" x14ac:dyDescent="0.3">
      <c r="A181" s="23"/>
      <c r="B181" s="26"/>
      <c r="C181" s="11"/>
      <c r="D181" s="57"/>
      <c r="E181" s="11"/>
      <c r="F181" s="12"/>
    </row>
    <row r="182" spans="1:702" x14ac:dyDescent="0.3">
      <c r="A182" s="18" t="s">
        <v>250</v>
      </c>
      <c r="B182" s="19" t="s">
        <v>251</v>
      </c>
      <c r="C182" s="20" t="s">
        <v>252</v>
      </c>
      <c r="D182" s="54">
        <v>28.5</v>
      </c>
      <c r="E182" s="55"/>
      <c r="F182" s="22">
        <f>ROUND(D182*E182,2)</f>
        <v>0</v>
      </c>
      <c r="ZY182" t="s">
        <v>253</v>
      </c>
      <c r="ZZ182" s="13" t="s">
        <v>254</v>
      </c>
    </row>
    <row r="183" spans="1:702" x14ac:dyDescent="0.3">
      <c r="A183" s="23"/>
      <c r="B183" s="24" t="s">
        <v>255</v>
      </c>
      <c r="C183" s="11"/>
      <c r="D183" s="57"/>
      <c r="E183" s="11"/>
      <c r="F183" s="12"/>
    </row>
    <row r="184" spans="1:702" x14ac:dyDescent="0.3">
      <c r="A184" s="23"/>
      <c r="B184" s="25" t="s">
        <v>256</v>
      </c>
      <c r="C184" s="11"/>
      <c r="D184" s="57"/>
      <c r="E184" s="11"/>
      <c r="F184" s="12"/>
    </row>
    <row r="185" spans="1:702" x14ac:dyDescent="0.3">
      <c r="A185" s="23"/>
      <c r="B185" s="26" t="s">
        <v>257</v>
      </c>
      <c r="C185" s="11"/>
      <c r="D185" s="57"/>
      <c r="E185" s="11"/>
      <c r="F185" s="12"/>
    </row>
    <row r="186" spans="1:702" ht="20.399999999999999" x14ac:dyDescent="0.3">
      <c r="A186" s="23"/>
      <c r="B186" s="26" t="s">
        <v>258</v>
      </c>
      <c r="C186" s="11"/>
      <c r="D186" s="57"/>
      <c r="E186" s="11"/>
      <c r="F186" s="12"/>
    </row>
    <row r="187" spans="1:702" x14ac:dyDescent="0.3">
      <c r="A187" s="23"/>
      <c r="B187" s="26"/>
      <c r="C187" s="11"/>
      <c r="D187" s="57"/>
      <c r="E187" s="11"/>
      <c r="F187" s="12"/>
    </row>
    <row r="188" spans="1:702" x14ac:dyDescent="0.3">
      <c r="A188" s="23"/>
      <c r="B188" s="26" t="s">
        <v>259</v>
      </c>
      <c r="C188" s="11"/>
      <c r="D188" s="57"/>
      <c r="E188" s="11"/>
      <c r="F188" s="12"/>
    </row>
    <row r="189" spans="1:702" ht="20.399999999999999" x14ac:dyDescent="0.3">
      <c r="A189" s="23"/>
      <c r="B189" s="26" t="s">
        <v>260</v>
      </c>
      <c r="C189" s="11"/>
      <c r="D189" s="57"/>
      <c r="E189" s="11"/>
      <c r="F189" s="12"/>
    </row>
    <row r="190" spans="1:702" x14ac:dyDescent="0.3">
      <c r="A190" s="16" t="s">
        <v>261</v>
      </c>
      <c r="B190" s="17" t="s">
        <v>262</v>
      </c>
      <c r="C190" s="11"/>
      <c r="D190" s="57"/>
      <c r="E190" s="11"/>
      <c r="F190" s="12"/>
      <c r="ZY190" t="s">
        <v>263</v>
      </c>
      <c r="ZZ190" s="13"/>
    </row>
    <row r="191" spans="1:702" x14ac:dyDescent="0.3">
      <c r="A191" s="18" t="s">
        <v>264</v>
      </c>
      <c r="B191" s="19" t="s">
        <v>265</v>
      </c>
      <c r="C191" s="20" t="s">
        <v>266</v>
      </c>
      <c r="D191" s="54">
        <v>16.8</v>
      </c>
      <c r="E191" s="55"/>
      <c r="F191" s="22">
        <f>ROUND(D191*E191,2)</f>
        <v>0</v>
      </c>
      <c r="ZY191" t="s">
        <v>267</v>
      </c>
      <c r="ZZ191" s="13" t="s">
        <v>268</v>
      </c>
    </row>
    <row r="192" spans="1:702" x14ac:dyDescent="0.3">
      <c r="A192" s="23"/>
      <c r="B192" s="24" t="s">
        <v>269</v>
      </c>
      <c r="C192" s="11"/>
      <c r="D192" s="57"/>
      <c r="E192" s="11"/>
      <c r="F192" s="12"/>
    </row>
    <row r="193" spans="1:702" x14ac:dyDescent="0.3">
      <c r="A193" s="23"/>
      <c r="B193" s="25" t="s">
        <v>270</v>
      </c>
      <c r="C193" s="11"/>
      <c r="D193" s="57"/>
      <c r="E193" s="11"/>
      <c r="F193" s="12"/>
    </row>
    <row r="194" spans="1:702" ht="20.399999999999999" x14ac:dyDescent="0.3">
      <c r="A194" s="23"/>
      <c r="B194" s="26" t="s">
        <v>271</v>
      </c>
      <c r="C194" s="11"/>
      <c r="D194" s="57"/>
      <c r="E194" s="11"/>
      <c r="F194" s="12"/>
    </row>
    <row r="195" spans="1:702" x14ac:dyDescent="0.3">
      <c r="A195" s="23"/>
      <c r="B195" s="25" t="s">
        <v>272</v>
      </c>
      <c r="C195" s="11"/>
      <c r="D195" s="57"/>
      <c r="E195" s="11"/>
      <c r="F195" s="12"/>
    </row>
    <row r="196" spans="1:702" ht="20.399999999999999" x14ac:dyDescent="0.3">
      <c r="A196" s="23"/>
      <c r="B196" s="26" t="s">
        <v>273</v>
      </c>
      <c r="C196" s="11"/>
      <c r="D196" s="57"/>
      <c r="E196" s="11"/>
      <c r="F196" s="12"/>
    </row>
    <row r="197" spans="1:702" ht="17.399999999999999" x14ac:dyDescent="0.3">
      <c r="A197" s="16" t="s">
        <v>274</v>
      </c>
      <c r="B197" s="27" t="s">
        <v>275</v>
      </c>
      <c r="C197" s="11"/>
      <c r="D197" s="57"/>
      <c r="E197" s="11"/>
      <c r="F197" s="12"/>
      <c r="ZY197" t="s">
        <v>276</v>
      </c>
      <c r="ZZ197" s="13" t="s">
        <v>277</v>
      </c>
    </row>
    <row r="198" spans="1:702" x14ac:dyDescent="0.3">
      <c r="A198" s="18" t="s">
        <v>278</v>
      </c>
      <c r="B198" s="19" t="s">
        <v>279</v>
      </c>
      <c r="C198" s="20" t="s">
        <v>280</v>
      </c>
      <c r="D198" s="58">
        <v>1</v>
      </c>
      <c r="E198" s="55"/>
      <c r="F198" s="22">
        <f>ROUND(D198*E198,2)</f>
        <v>0</v>
      </c>
      <c r="ZY198" t="s">
        <v>281</v>
      </c>
      <c r="ZZ198" s="13" t="s">
        <v>282</v>
      </c>
    </row>
    <row r="199" spans="1:702" x14ac:dyDescent="0.3">
      <c r="A199" s="23"/>
      <c r="B199" s="24" t="s">
        <v>283</v>
      </c>
      <c r="C199" s="11"/>
      <c r="D199" s="57"/>
      <c r="E199" s="11"/>
      <c r="F199" s="12"/>
    </row>
    <row r="200" spans="1:702" x14ac:dyDescent="0.3">
      <c r="A200" s="23"/>
      <c r="B200" s="25" t="s">
        <v>284</v>
      </c>
      <c r="C200" s="11"/>
      <c r="D200" s="57"/>
      <c r="E200" s="11"/>
      <c r="F200" s="12"/>
    </row>
    <row r="201" spans="1:702" x14ac:dyDescent="0.3">
      <c r="A201" s="23"/>
      <c r="B201" s="26" t="s">
        <v>285</v>
      </c>
      <c r="C201" s="11"/>
      <c r="D201" s="57"/>
      <c r="E201" s="11"/>
      <c r="F201" s="12"/>
    </row>
    <row r="202" spans="1:702" x14ac:dyDescent="0.3">
      <c r="A202" s="18" t="s">
        <v>286</v>
      </c>
      <c r="B202" s="19" t="s">
        <v>287</v>
      </c>
      <c r="C202" s="20" t="s">
        <v>288</v>
      </c>
      <c r="D202" s="58">
        <v>1</v>
      </c>
      <c r="E202" s="55"/>
      <c r="F202" s="22">
        <f>ROUND(D202*E202,2)</f>
        <v>0</v>
      </c>
      <c r="ZY202" t="s">
        <v>289</v>
      </c>
      <c r="ZZ202" s="13" t="s">
        <v>290</v>
      </c>
    </row>
    <row r="203" spans="1:702" x14ac:dyDescent="0.3">
      <c r="A203" s="23"/>
      <c r="B203" s="24" t="s">
        <v>291</v>
      </c>
      <c r="C203" s="11"/>
      <c r="D203" s="57"/>
      <c r="E203" s="11"/>
      <c r="F203" s="12"/>
    </row>
    <row r="204" spans="1:702" x14ac:dyDescent="0.3">
      <c r="A204" s="23"/>
      <c r="B204" s="25" t="s">
        <v>292</v>
      </c>
      <c r="C204" s="11"/>
      <c r="D204" s="57"/>
      <c r="E204" s="11"/>
      <c r="F204" s="12"/>
    </row>
    <row r="205" spans="1:702" x14ac:dyDescent="0.3">
      <c r="A205" s="23"/>
      <c r="B205" s="26" t="s">
        <v>293</v>
      </c>
      <c r="C205" s="11"/>
      <c r="D205" s="57"/>
      <c r="E205" s="11"/>
      <c r="F205" s="12"/>
    </row>
    <row r="206" spans="1:702" x14ac:dyDescent="0.3">
      <c r="A206" s="18" t="s">
        <v>294</v>
      </c>
      <c r="B206" s="19" t="s">
        <v>295</v>
      </c>
      <c r="C206" s="20" t="s">
        <v>296</v>
      </c>
      <c r="D206" s="58">
        <v>1</v>
      </c>
      <c r="E206" s="55"/>
      <c r="F206" s="22">
        <f>ROUND(D206*E206,2)</f>
        <v>0</v>
      </c>
      <c r="ZY206" t="s">
        <v>297</v>
      </c>
      <c r="ZZ206" s="13" t="s">
        <v>298</v>
      </c>
    </row>
    <row r="207" spans="1:702" x14ac:dyDescent="0.3">
      <c r="A207" s="23"/>
      <c r="B207" s="24" t="s">
        <v>299</v>
      </c>
      <c r="C207" s="11"/>
      <c r="D207" s="57"/>
      <c r="E207" s="11"/>
      <c r="F207" s="12"/>
    </row>
    <row r="208" spans="1:702" x14ac:dyDescent="0.3">
      <c r="A208" s="23"/>
      <c r="B208" s="25" t="s">
        <v>300</v>
      </c>
      <c r="C208" s="11"/>
      <c r="D208" s="57"/>
      <c r="E208" s="11"/>
      <c r="F208" s="12"/>
    </row>
    <row r="209" spans="1:701" x14ac:dyDescent="0.3">
      <c r="A209" s="23"/>
      <c r="B209" s="26" t="s">
        <v>301</v>
      </c>
      <c r="C209" s="11"/>
      <c r="D209" s="57"/>
      <c r="E209" s="11"/>
      <c r="F209" s="12"/>
    </row>
    <row r="210" spans="1:701" x14ac:dyDescent="0.3">
      <c r="A210" s="28"/>
      <c r="B210" s="29"/>
      <c r="C210" s="11"/>
      <c r="D210" s="57"/>
      <c r="E210" s="11"/>
      <c r="F210" s="30"/>
    </row>
    <row r="211" spans="1:701" x14ac:dyDescent="0.3">
      <c r="A211" s="31"/>
      <c r="B211" s="32" t="s">
        <v>302</v>
      </c>
      <c r="C211" s="11"/>
      <c r="D211" s="57"/>
      <c r="E211" s="11"/>
      <c r="F211" s="33">
        <f>SUBTOTAL(109,F8:F210)</f>
        <v>0</v>
      </c>
      <c r="G211" s="34"/>
      <c r="ZY211" t="s">
        <v>303</v>
      </c>
    </row>
    <row r="212" spans="1:701" x14ac:dyDescent="0.3">
      <c r="A212" s="35"/>
      <c r="B212" s="36"/>
      <c r="C212" s="11"/>
      <c r="D212" s="57"/>
      <c r="E212" s="11"/>
      <c r="F212" s="8"/>
    </row>
    <row r="213" spans="1:701" x14ac:dyDescent="0.3">
      <c r="A213" s="28"/>
      <c r="B213" s="37"/>
      <c r="C213" s="38"/>
      <c r="D213" s="59"/>
      <c r="E213" s="38"/>
      <c r="F213" s="30"/>
    </row>
    <row r="214" spans="1:701" x14ac:dyDescent="0.3">
      <c r="A214" s="39"/>
      <c r="B214" s="39"/>
      <c r="C214" s="39"/>
      <c r="D214" s="39"/>
      <c r="E214" s="39"/>
      <c r="F214" s="39"/>
    </row>
    <row r="215" spans="1:701" x14ac:dyDescent="0.3">
      <c r="B215" s="40" t="s">
        <v>304</v>
      </c>
      <c r="F215" s="41">
        <f>SUBTOTAL(109,F7:F213)</f>
        <v>0</v>
      </c>
      <c r="ZY215" t="s">
        <v>305</v>
      </c>
    </row>
    <row r="216" spans="1:701" x14ac:dyDescent="0.3">
      <c r="A216" s="42">
        <v>20</v>
      </c>
      <c r="B216" s="40" t="str">
        <f>CONCATENATE("Montant TVA (",A216,"%)")</f>
        <v>Montant TVA (20%)</v>
      </c>
      <c r="F216" s="41">
        <f>(F215*A216)/100</f>
        <v>0</v>
      </c>
      <c r="ZY216" t="s">
        <v>306</v>
      </c>
    </row>
    <row r="217" spans="1:701" x14ac:dyDescent="0.3">
      <c r="B217" s="40" t="s">
        <v>307</v>
      </c>
      <c r="F217" s="41">
        <f>F215+F216</f>
        <v>0</v>
      </c>
      <c r="ZY217" t="s">
        <v>308</v>
      </c>
    </row>
    <row r="218" spans="1:701" x14ac:dyDescent="0.3">
      <c r="F218" s="41"/>
    </row>
    <row r="219" spans="1:701" x14ac:dyDescent="0.3">
      <c r="F219" s="41"/>
    </row>
  </sheetData>
  <sheetProtection algorithmName="SHA-512" hashValue="oDvBzOCKwwQkKY3ZVlIdGwwtlo62PRz2uTauUEBJ2lkfyIq3qqGlcJ965PanNXmfZY/OFNABLmYLD/pyG+4a/g==" saltValue="IFue2frje5o3ivpLwYHY/A==" spinCount="100000" sheet="1" objects="1" scenarios="1" selectLockedCells="1"/>
  <mergeCells count="3">
    <mergeCell ref="A1:F1"/>
    <mergeCell ref="A3:B3"/>
    <mergeCell ref="C3:F3"/>
  </mergeCells>
  <printOptions horizontalCentered="1"/>
  <pageMargins left="0.08" right="0.08" top="0.06" bottom="0.08" header="0.76" footer="0.76"/>
  <pageSetup paperSize="9" fitToHeight="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CB8BA1-81E9-4C60-91AE-E460174249A7}">
  <sheetPr>
    <pageSetUpPr fitToPage="1"/>
  </sheetPr>
  <dimension ref="A1:ZZ33"/>
  <sheetViews>
    <sheetView showGridLines="0" tabSelected="1" workbookViewId="0">
      <pane xSplit="2" ySplit="5" topLeftCell="C6" activePane="bottomRight" state="frozen"/>
      <selection pane="topRight" activeCell="C1" sqref="C1"/>
      <selection pane="bottomLeft" activeCell="A2" sqref="A2"/>
      <selection pane="bottomRight" activeCell="C3" sqref="C3:F3"/>
    </sheetView>
  </sheetViews>
  <sheetFormatPr baseColWidth="10" defaultColWidth="10.6640625" defaultRowHeight="14.4" x14ac:dyDescent="0.3"/>
  <cols>
    <col min="1" max="1" width="9.6640625" customWidth="1"/>
    <col min="2" max="2" width="46.6640625" customWidth="1"/>
    <col min="3" max="3" width="4.6640625" customWidth="1"/>
    <col min="4" max="5" width="10.6640625" customWidth="1"/>
    <col min="6" max="6" width="12.6640625" customWidth="1"/>
    <col min="7" max="7" width="10.6640625" customWidth="1"/>
    <col min="701" max="703" width="10.6640625" customWidth="1"/>
  </cols>
  <sheetData>
    <row r="1" spans="1:702" ht="96" customHeight="1" x14ac:dyDescent="0.3">
      <c r="A1" s="45" t="s">
        <v>351</v>
      </c>
      <c r="B1" s="46"/>
      <c r="C1" s="46"/>
      <c r="D1" s="46"/>
      <c r="E1" s="46"/>
      <c r="F1" s="46"/>
    </row>
    <row r="2" spans="1:702" x14ac:dyDescent="0.3">
      <c r="A2" s="47"/>
      <c r="B2" s="48"/>
      <c r="C2" s="48"/>
      <c r="D2" s="48"/>
      <c r="E2" s="48"/>
      <c r="F2" s="48"/>
    </row>
    <row r="3" spans="1:702" x14ac:dyDescent="0.3">
      <c r="A3" s="45" t="s">
        <v>352</v>
      </c>
      <c r="B3" s="45"/>
      <c r="C3" s="49"/>
      <c r="D3" s="50"/>
      <c r="E3" s="50"/>
      <c r="F3" s="51"/>
    </row>
    <row r="4" spans="1:702" x14ac:dyDescent="0.3">
      <c r="A4" s="52"/>
      <c r="B4" s="53"/>
      <c r="C4" s="53"/>
      <c r="D4" s="53"/>
      <c r="E4" s="53"/>
      <c r="F4" s="53"/>
    </row>
    <row r="5" spans="1:702" ht="28.8" x14ac:dyDescent="0.3">
      <c r="A5" s="1"/>
      <c r="B5" s="2"/>
      <c r="C5" s="3" t="s">
        <v>309</v>
      </c>
      <c r="D5" s="4" t="s">
        <v>310</v>
      </c>
      <c r="E5" s="4" t="s">
        <v>311</v>
      </c>
      <c r="F5" s="4" t="s">
        <v>312</v>
      </c>
    </row>
    <row r="6" spans="1:702" x14ac:dyDescent="0.3">
      <c r="A6" s="5"/>
      <c r="B6" s="6"/>
      <c r="C6" s="7"/>
      <c r="D6" s="7"/>
      <c r="E6" s="7"/>
      <c r="F6" s="8"/>
    </row>
    <row r="7" spans="1:702" ht="37.200000000000003" x14ac:dyDescent="0.3">
      <c r="A7" s="9" t="s">
        <v>313</v>
      </c>
      <c r="B7" s="10" t="s">
        <v>314</v>
      </c>
      <c r="C7" s="11"/>
      <c r="D7" s="11"/>
      <c r="E7" s="11"/>
      <c r="F7" s="12"/>
      <c r="ZY7" t="s">
        <v>315</v>
      </c>
      <c r="ZZ7" s="13"/>
    </row>
    <row r="8" spans="1:702" ht="26.4" x14ac:dyDescent="0.3">
      <c r="A8" s="43" t="s">
        <v>316</v>
      </c>
      <c r="B8" s="44" t="s">
        <v>317</v>
      </c>
      <c r="C8" s="20" t="s">
        <v>318</v>
      </c>
      <c r="D8" s="21">
        <v>186.56</v>
      </c>
      <c r="E8" s="55"/>
      <c r="F8" s="22">
        <f>ROUND(D8*E8,2)</f>
        <v>0</v>
      </c>
      <c r="ZY8" t="s">
        <v>319</v>
      </c>
      <c r="ZZ8" s="13" t="s">
        <v>320</v>
      </c>
    </row>
    <row r="9" spans="1:702" x14ac:dyDescent="0.3">
      <c r="A9" s="23"/>
      <c r="B9" s="24" t="s">
        <v>321</v>
      </c>
      <c r="C9" s="11"/>
      <c r="D9" s="11"/>
      <c r="E9" s="11"/>
      <c r="F9" s="12"/>
    </row>
    <row r="10" spans="1:702" x14ac:dyDescent="0.3">
      <c r="A10" s="23"/>
      <c r="B10" s="25" t="s">
        <v>322</v>
      </c>
      <c r="C10" s="11"/>
      <c r="D10" s="11"/>
      <c r="E10" s="11"/>
      <c r="F10" s="12"/>
    </row>
    <row r="11" spans="1:702" x14ac:dyDescent="0.3">
      <c r="A11" s="23"/>
      <c r="B11" s="26" t="s">
        <v>323</v>
      </c>
      <c r="C11" s="11"/>
      <c r="D11" s="11"/>
      <c r="E11" s="11"/>
      <c r="F11" s="12"/>
    </row>
    <row r="12" spans="1:702" x14ac:dyDescent="0.3">
      <c r="A12" s="23"/>
      <c r="B12" s="26" t="s">
        <v>324</v>
      </c>
      <c r="C12" s="11"/>
      <c r="D12" s="11"/>
      <c r="E12" s="11"/>
      <c r="F12" s="12"/>
    </row>
    <row r="13" spans="1:702" x14ac:dyDescent="0.3">
      <c r="A13" s="18" t="s">
        <v>325</v>
      </c>
      <c r="B13" s="19" t="s">
        <v>326</v>
      </c>
      <c r="C13" s="20" t="s">
        <v>327</v>
      </c>
      <c r="D13" s="21">
        <v>34.28</v>
      </c>
      <c r="E13" s="55"/>
      <c r="F13" s="22">
        <f>ROUND(D13*E13,2)</f>
        <v>0</v>
      </c>
      <c r="ZY13" t="s">
        <v>328</v>
      </c>
      <c r="ZZ13" s="13" t="s">
        <v>329</v>
      </c>
    </row>
    <row r="14" spans="1:702" x14ac:dyDescent="0.3">
      <c r="A14" s="23"/>
      <c r="B14" s="24" t="s">
        <v>330</v>
      </c>
      <c r="C14" s="11"/>
      <c r="D14" s="11"/>
      <c r="E14" s="11"/>
      <c r="F14" s="12"/>
    </row>
    <row r="15" spans="1:702" x14ac:dyDescent="0.3">
      <c r="A15" s="23"/>
      <c r="B15" s="25" t="s">
        <v>331</v>
      </c>
      <c r="C15" s="11"/>
      <c r="D15" s="11"/>
      <c r="E15" s="11"/>
      <c r="F15" s="12"/>
    </row>
    <row r="16" spans="1:702" x14ac:dyDescent="0.3">
      <c r="A16" s="23"/>
      <c r="B16" s="26" t="s">
        <v>332</v>
      </c>
      <c r="C16" s="11"/>
      <c r="D16" s="11"/>
      <c r="E16" s="11"/>
      <c r="F16" s="12"/>
    </row>
    <row r="17" spans="1:702" x14ac:dyDescent="0.3">
      <c r="A17" s="23"/>
      <c r="B17" s="26" t="s">
        <v>333</v>
      </c>
      <c r="C17" s="11"/>
      <c r="D17" s="11"/>
      <c r="E17" s="11"/>
      <c r="F17" s="12"/>
    </row>
    <row r="18" spans="1:702" x14ac:dyDescent="0.3">
      <c r="A18" s="23"/>
      <c r="B18" s="26" t="s">
        <v>334</v>
      </c>
      <c r="C18" s="11"/>
      <c r="D18" s="11"/>
      <c r="E18" s="11"/>
      <c r="F18" s="12"/>
    </row>
    <row r="19" spans="1:702" x14ac:dyDescent="0.3">
      <c r="A19" s="18" t="s">
        <v>335</v>
      </c>
      <c r="B19" s="19" t="s">
        <v>336</v>
      </c>
      <c r="C19" s="20" t="s">
        <v>337</v>
      </c>
      <c r="D19" s="54">
        <v>70.8</v>
      </c>
      <c r="E19" s="55"/>
      <c r="F19" s="22">
        <f>ROUND(D19*E19,2)</f>
        <v>0</v>
      </c>
      <c r="ZY19" t="s">
        <v>338</v>
      </c>
      <c r="ZZ19" s="13" t="s">
        <v>339</v>
      </c>
    </row>
    <row r="20" spans="1:702" x14ac:dyDescent="0.3">
      <c r="A20" s="23"/>
      <c r="B20" s="24" t="s">
        <v>340</v>
      </c>
      <c r="C20" s="11"/>
      <c r="D20" s="11"/>
      <c r="E20" s="11"/>
      <c r="F20" s="12"/>
    </row>
    <row r="21" spans="1:702" x14ac:dyDescent="0.3">
      <c r="A21" s="23"/>
      <c r="B21" s="25" t="s">
        <v>341</v>
      </c>
      <c r="C21" s="11"/>
      <c r="D21" s="11"/>
      <c r="E21" s="11"/>
      <c r="F21" s="12"/>
    </row>
    <row r="22" spans="1:702" x14ac:dyDescent="0.3">
      <c r="A22" s="23"/>
      <c r="B22" s="26" t="s">
        <v>342</v>
      </c>
      <c r="C22" s="11"/>
      <c r="D22" s="11"/>
      <c r="E22" s="11"/>
      <c r="F22" s="12"/>
    </row>
    <row r="23" spans="1:702" x14ac:dyDescent="0.3">
      <c r="A23" s="23"/>
      <c r="B23" s="26" t="s">
        <v>343</v>
      </c>
      <c r="C23" s="11"/>
      <c r="D23" s="11"/>
      <c r="E23" s="11"/>
      <c r="F23" s="12"/>
    </row>
    <row r="24" spans="1:702" x14ac:dyDescent="0.3">
      <c r="A24" s="28"/>
      <c r="B24" s="29"/>
      <c r="C24" s="11"/>
      <c r="D24" s="11"/>
      <c r="E24" s="11"/>
      <c r="F24" s="30"/>
    </row>
    <row r="25" spans="1:702" x14ac:dyDescent="0.3">
      <c r="A25" s="31"/>
      <c r="B25" s="32" t="s">
        <v>344</v>
      </c>
      <c r="C25" s="11"/>
      <c r="D25" s="11"/>
      <c r="E25" s="11"/>
      <c r="F25" s="33">
        <f>SUBTOTAL(109,F8:F24)</f>
        <v>0</v>
      </c>
      <c r="G25" s="34"/>
      <c r="ZY25" t="s">
        <v>345</v>
      </c>
    </row>
    <row r="26" spans="1:702" x14ac:dyDescent="0.3">
      <c r="A26" s="35"/>
      <c r="B26" s="36"/>
      <c r="C26" s="11"/>
      <c r="D26" s="11"/>
      <c r="E26" s="11"/>
      <c r="F26" s="8"/>
    </row>
    <row r="27" spans="1:702" x14ac:dyDescent="0.3">
      <c r="A27" s="28"/>
      <c r="B27" s="37"/>
      <c r="C27" s="38"/>
      <c r="D27" s="38"/>
      <c r="E27" s="38"/>
      <c r="F27" s="30"/>
    </row>
    <row r="28" spans="1:702" x14ac:dyDescent="0.3">
      <c r="A28" s="39"/>
      <c r="B28" s="39"/>
      <c r="C28" s="39"/>
      <c r="D28" s="39"/>
      <c r="E28" s="39"/>
      <c r="F28" s="39"/>
    </row>
    <row r="29" spans="1:702" x14ac:dyDescent="0.3">
      <c r="B29" s="40" t="s">
        <v>346</v>
      </c>
      <c r="F29" s="41">
        <f>SUBTOTAL(109,F7:F27)</f>
        <v>0</v>
      </c>
      <c r="ZY29" t="s">
        <v>347</v>
      </c>
    </row>
    <row r="30" spans="1:702" x14ac:dyDescent="0.3">
      <c r="A30" s="42">
        <v>20</v>
      </c>
      <c r="B30" s="40" t="str">
        <f>CONCATENATE("Montant TVA (",A30,"%)")</f>
        <v>Montant TVA (20%)</v>
      </c>
      <c r="F30" s="41">
        <f>(F29*A30)/100</f>
        <v>0</v>
      </c>
      <c r="ZY30" t="s">
        <v>348</v>
      </c>
    </row>
    <row r="31" spans="1:702" x14ac:dyDescent="0.3">
      <c r="B31" s="40" t="s">
        <v>349</v>
      </c>
      <c r="F31" s="41">
        <f>F29+F30</f>
        <v>0</v>
      </c>
      <c r="ZY31" t="s">
        <v>350</v>
      </c>
    </row>
    <row r="32" spans="1:702" x14ac:dyDescent="0.3">
      <c r="F32" s="41"/>
    </row>
    <row r="33" spans="6:6" x14ac:dyDescent="0.3">
      <c r="F33" s="41"/>
    </row>
  </sheetData>
  <sheetProtection algorithmName="SHA-512" hashValue="Bkn916K7655bOB6i2mOlfYMGuZHYKobU9TRwIb1zxLB6SSj9cIa6eiMOxn3NvDrG3BMMhh2R531sLiVk4SJE+g==" saltValue="CXZfH4osTePHZVHNPFnAjA==" spinCount="100000" sheet="1" objects="1" scenarios="1" selectLockedCells="1"/>
  <mergeCells count="3">
    <mergeCell ref="A1:F1"/>
    <mergeCell ref="A3:B3"/>
    <mergeCell ref="C3:F3"/>
  </mergeCells>
  <printOptions horizontalCentered="1"/>
  <pageMargins left="0.08" right="0.08" top="0.06" bottom="0.08" header="0.76" footer="0.76"/>
  <pageSetup paperSize="9" fitToHeight="0"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Lot N°05 Page de garde</vt:lpstr>
      <vt:lpstr>Lot N°05 PEINTURE INTERIEURE</vt:lpstr>
      <vt:lpstr>Lot N°05 PSE 01   Réfection co</vt:lpstr>
      <vt:lpstr>'Lot N°05 PEINTURE INTERIEURE'!Impression_des_titres</vt:lpstr>
      <vt:lpstr>'Lot N°05 PSE 01   Réfection co'!Impression_des_titres</vt:lpstr>
      <vt:lpstr>'Lot N°05 PEINTURE INTERIEURE'!Zone_d_impression</vt:lpstr>
      <vt:lpstr>'Lot N°05 PSE 01   Réfection co'!Zone_d_impression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prenaud</dc:creator>
  <cp:lastModifiedBy>Philippe Renaud</cp:lastModifiedBy>
  <dcterms:created xsi:type="dcterms:W3CDTF">2026-02-05T17:26:52Z</dcterms:created>
  <dcterms:modified xsi:type="dcterms:W3CDTF">2026-02-11T09:07:34Z</dcterms:modified>
</cp:coreProperties>
</file>